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827"/>
  <workbookPr defaultThemeVersion="124226"/>
  <mc:AlternateContent xmlns:mc="http://schemas.openxmlformats.org/markup-compatibility/2006">
    <mc:Choice Requires="x15">
      <x15ac:absPath xmlns:x15ac="http://schemas.microsoft.com/office/spreadsheetml/2010/11/ac" url="J:\IRO\Martin\IRO Service Requests\President\HS Feedback Reports\FY2022\DMalone\"/>
    </mc:Choice>
  </mc:AlternateContent>
  <xr:revisionPtr revIDLastSave="0" documentId="13_ncr:1_{E2E678C1-89BC-40D7-A984-02B7A477EB1C}" xr6:coauthVersionLast="47" xr6:coauthVersionMax="47" xr10:uidLastSave="{00000000-0000-0000-0000-000000000000}"/>
  <bookViews>
    <workbookView xWindow="28680" yWindow="-120" windowWidth="29040" windowHeight="15840" firstSheet="1" activeTab="1" xr2:uid="{00000000-000D-0000-FFFF-FFFF00000000}"/>
  </bookViews>
  <sheets>
    <sheet name="Enrolled at Collin after HS (2" sheetId="12" state="hidden" r:id="rId1"/>
    <sheet name="Enrolled at Collin after HS" sheetId="16" r:id="rId2"/>
    <sheet name="HSDC Fall 2017 CredHrs-ContHrs" sheetId="7" state="hidden" r:id="rId3"/>
  </sheets>
  <definedNames>
    <definedName name="_xlnm.Print_Titles" localSheetId="1">'Enrolled at Collin after HS'!$A:$A,'Enrolled at Collin after HS'!$5:$7</definedName>
    <definedName name="_xlnm.Print_Titles" localSheetId="0">'Enrolled at Collin after HS (2'!$1:$6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O92" i="16" l="1"/>
  <c r="CP92" i="16" s="1"/>
  <c r="CN92" i="16"/>
  <c r="CJ92" i="16"/>
  <c r="CI92" i="16"/>
  <c r="CH92" i="16"/>
  <c r="CJ43" i="16"/>
  <c r="CP22" i="16"/>
  <c r="CQ66" i="16"/>
  <c r="CO66" i="16"/>
  <c r="CN66" i="16"/>
  <c r="CK66" i="16"/>
  <c r="CI66" i="16"/>
  <c r="CH66" i="16"/>
  <c r="CR65" i="16"/>
  <c r="CP65" i="16"/>
  <c r="CL65" i="16"/>
  <c r="CJ65" i="16"/>
  <c r="CR64" i="16"/>
  <c r="CP64" i="16"/>
  <c r="CL64" i="16"/>
  <c r="CJ64" i="16"/>
  <c r="CR63" i="16"/>
  <c r="CP63" i="16"/>
  <c r="CL63" i="16"/>
  <c r="CJ63" i="16"/>
  <c r="CR62" i="16"/>
  <c r="CP62" i="16"/>
  <c r="CL62" i="16"/>
  <c r="CJ62" i="16"/>
  <c r="CR61" i="16"/>
  <c r="CP61" i="16"/>
  <c r="CL61" i="16"/>
  <c r="CJ61" i="16"/>
  <c r="CR60" i="16"/>
  <c r="CP60" i="16"/>
  <c r="CL60" i="16"/>
  <c r="CJ60" i="16"/>
  <c r="CR59" i="16"/>
  <c r="CP59" i="16"/>
  <c r="CL59" i="16"/>
  <c r="CJ59" i="16"/>
  <c r="CR58" i="16"/>
  <c r="CP58" i="16"/>
  <c r="CL58" i="16"/>
  <c r="CJ58" i="16"/>
  <c r="CR57" i="16"/>
  <c r="CP57" i="16"/>
  <c r="CL57" i="16"/>
  <c r="CJ57" i="16"/>
  <c r="CR56" i="16"/>
  <c r="CP56" i="16"/>
  <c r="CL56" i="16"/>
  <c r="CJ56" i="16"/>
  <c r="CR55" i="16"/>
  <c r="CP55" i="16"/>
  <c r="CL55" i="16"/>
  <c r="CJ55" i="16"/>
  <c r="CR54" i="16"/>
  <c r="CP54" i="16"/>
  <c r="CL54" i="16"/>
  <c r="CJ54" i="16"/>
  <c r="CR53" i="16"/>
  <c r="CP53" i="16"/>
  <c r="CL53" i="16"/>
  <c r="CJ53" i="16"/>
  <c r="CR52" i="16"/>
  <c r="CP52" i="16"/>
  <c r="CL52" i="16"/>
  <c r="CJ52" i="16"/>
  <c r="CR51" i="16"/>
  <c r="CP51" i="16"/>
  <c r="CL51" i="16"/>
  <c r="CJ51" i="16"/>
  <c r="CR50" i="16"/>
  <c r="CP50" i="16"/>
  <c r="CL50" i="16"/>
  <c r="CJ50" i="16"/>
  <c r="CR49" i="16"/>
  <c r="CP49" i="16"/>
  <c r="CL49" i="16"/>
  <c r="CJ49" i="16"/>
  <c r="CR48" i="16"/>
  <c r="CP48" i="16"/>
  <c r="CL48" i="16"/>
  <c r="CJ48" i="16"/>
  <c r="CR47" i="16"/>
  <c r="CP47" i="16"/>
  <c r="CL47" i="16"/>
  <c r="CJ47" i="16"/>
  <c r="CR46" i="16"/>
  <c r="CP46" i="16"/>
  <c r="CL46" i="16"/>
  <c r="CJ46" i="16"/>
  <c r="CR45" i="16"/>
  <c r="CP45" i="16"/>
  <c r="CL45" i="16"/>
  <c r="CJ45" i="16"/>
  <c r="CR44" i="16"/>
  <c r="CP44" i="16"/>
  <c r="CL44" i="16"/>
  <c r="CJ44" i="16"/>
  <c r="CR43" i="16"/>
  <c r="CP43" i="16"/>
  <c r="CL43" i="16"/>
  <c r="CR42" i="16"/>
  <c r="CP42" i="16"/>
  <c r="CL42" i="16"/>
  <c r="CJ42" i="16"/>
  <c r="CR41" i="16"/>
  <c r="CP41" i="16"/>
  <c r="CL41" i="16"/>
  <c r="CJ41" i="16"/>
  <c r="CR40" i="16"/>
  <c r="CP40" i="16"/>
  <c r="CL40" i="16"/>
  <c r="CJ40" i="16"/>
  <c r="CR39" i="16"/>
  <c r="CP39" i="16"/>
  <c r="CL39" i="16"/>
  <c r="CJ39" i="16"/>
  <c r="CR38" i="16"/>
  <c r="CP38" i="16"/>
  <c r="CL38" i="16"/>
  <c r="CJ38" i="16"/>
  <c r="CR37" i="16"/>
  <c r="CP37" i="16"/>
  <c r="CL37" i="16"/>
  <c r="CJ37" i="16"/>
  <c r="CR36" i="16"/>
  <c r="CP36" i="16"/>
  <c r="CL36" i="16"/>
  <c r="CJ36" i="16"/>
  <c r="CR35" i="16"/>
  <c r="CP35" i="16"/>
  <c r="CL35" i="16"/>
  <c r="CJ35" i="16"/>
  <c r="CR34" i="16"/>
  <c r="CP34" i="16"/>
  <c r="CL34" i="16"/>
  <c r="CJ34" i="16"/>
  <c r="CR33" i="16"/>
  <c r="CP33" i="16"/>
  <c r="CL33" i="16"/>
  <c r="CJ33" i="16"/>
  <c r="CR32" i="16"/>
  <c r="CP32" i="16"/>
  <c r="CL32" i="16"/>
  <c r="CJ32" i="16"/>
  <c r="CR31" i="16"/>
  <c r="CP31" i="16"/>
  <c r="CL31" i="16"/>
  <c r="CJ31" i="16"/>
  <c r="CR30" i="16"/>
  <c r="CP30" i="16"/>
  <c r="CL30" i="16"/>
  <c r="CJ30" i="16"/>
  <c r="CR29" i="16"/>
  <c r="CP29" i="16"/>
  <c r="CL29" i="16"/>
  <c r="CJ29" i="16"/>
  <c r="CR28" i="16"/>
  <c r="CP28" i="16"/>
  <c r="CL28" i="16"/>
  <c r="CJ28" i="16"/>
  <c r="CR27" i="16"/>
  <c r="CP27" i="16"/>
  <c r="CL27" i="16"/>
  <c r="CJ27" i="16"/>
  <c r="CR26" i="16"/>
  <c r="CP26" i="16"/>
  <c r="CL26" i="16"/>
  <c r="CJ26" i="16"/>
  <c r="CR25" i="16"/>
  <c r="CP25" i="16"/>
  <c r="CL25" i="16"/>
  <c r="CJ25" i="16"/>
  <c r="CR24" i="16"/>
  <c r="CP24" i="16"/>
  <c r="CL24" i="16"/>
  <c r="CJ24" i="16"/>
  <c r="CR23" i="16"/>
  <c r="CP23" i="16"/>
  <c r="CL23" i="16"/>
  <c r="CJ23" i="16"/>
  <c r="CR22" i="16"/>
  <c r="CL22" i="16"/>
  <c r="CJ22" i="16"/>
  <c r="CR21" i="16"/>
  <c r="CP21" i="16"/>
  <c r="CL21" i="16"/>
  <c r="CJ21" i="16"/>
  <c r="CR20" i="16"/>
  <c r="CP20" i="16"/>
  <c r="CL20" i="16"/>
  <c r="CJ20" i="16"/>
  <c r="CR19" i="16"/>
  <c r="CP19" i="16"/>
  <c r="CL19" i="16"/>
  <c r="CJ19" i="16"/>
  <c r="CR18" i="16"/>
  <c r="CP18" i="16"/>
  <c r="CL18" i="16"/>
  <c r="CJ18" i="16"/>
  <c r="CR17" i="16"/>
  <c r="CP17" i="16"/>
  <c r="CL17" i="16"/>
  <c r="CJ17" i="16"/>
  <c r="CR16" i="16"/>
  <c r="CP16" i="16"/>
  <c r="CL16" i="16"/>
  <c r="CJ16" i="16"/>
  <c r="CR15" i="16"/>
  <c r="CP15" i="16"/>
  <c r="CL15" i="16"/>
  <c r="CJ15" i="16"/>
  <c r="CR14" i="16"/>
  <c r="CP14" i="16"/>
  <c r="CL14" i="16"/>
  <c r="CJ14" i="16"/>
  <c r="CR13" i="16"/>
  <c r="CP13" i="16"/>
  <c r="CL13" i="16"/>
  <c r="CJ13" i="16"/>
  <c r="CR12" i="16"/>
  <c r="CP12" i="16"/>
  <c r="CL12" i="16"/>
  <c r="CJ12" i="16"/>
  <c r="CR11" i="16"/>
  <c r="CP11" i="16"/>
  <c r="CL11" i="16"/>
  <c r="CJ11" i="16"/>
  <c r="CR10" i="16"/>
  <c r="CP10" i="16"/>
  <c r="CL10" i="16"/>
  <c r="CJ10" i="16"/>
  <c r="CR9" i="16"/>
  <c r="CP9" i="16"/>
  <c r="CL9" i="16"/>
  <c r="CJ9" i="16"/>
  <c r="CR8" i="16"/>
  <c r="CP8" i="16"/>
  <c r="CL8" i="16"/>
  <c r="CJ8" i="16"/>
  <c r="CP66" i="16" l="1"/>
  <c r="CR66" i="16"/>
  <c r="CL66" i="16"/>
  <c r="CJ66" i="16"/>
  <c r="CE66" i="16"/>
  <c r="CC66" i="16"/>
  <c r="CB66" i="16"/>
  <c r="BY66" i="16"/>
  <c r="BW66" i="16"/>
  <c r="BV66" i="16"/>
  <c r="CF65" i="16"/>
  <c r="CD65" i="16"/>
  <c r="BZ65" i="16"/>
  <c r="BX65" i="16"/>
  <c r="CF64" i="16"/>
  <c r="CD64" i="16"/>
  <c r="BZ64" i="16"/>
  <c r="BX64" i="16"/>
  <c r="CF63" i="16"/>
  <c r="CD63" i="16"/>
  <c r="BZ63" i="16"/>
  <c r="BX63" i="16"/>
  <c r="CF62" i="16"/>
  <c r="CD62" i="16"/>
  <c r="BZ62" i="16"/>
  <c r="BX62" i="16"/>
  <c r="CF61" i="16"/>
  <c r="CD61" i="16"/>
  <c r="BZ61" i="16"/>
  <c r="BX61" i="16"/>
  <c r="CF60" i="16"/>
  <c r="CD60" i="16"/>
  <c r="BZ60" i="16"/>
  <c r="BX60" i="16"/>
  <c r="CF59" i="16"/>
  <c r="CD59" i="16"/>
  <c r="BZ59" i="16"/>
  <c r="BX59" i="16"/>
  <c r="CF58" i="16"/>
  <c r="CD58" i="16"/>
  <c r="BZ58" i="16"/>
  <c r="BX58" i="16"/>
  <c r="CF57" i="16"/>
  <c r="CD57" i="16"/>
  <c r="BZ57" i="16"/>
  <c r="BX57" i="16"/>
  <c r="CF56" i="16"/>
  <c r="CD56" i="16"/>
  <c r="BZ56" i="16"/>
  <c r="BX56" i="16"/>
  <c r="CF55" i="16"/>
  <c r="CD55" i="16"/>
  <c r="BZ55" i="16"/>
  <c r="BX55" i="16"/>
  <c r="CF54" i="16"/>
  <c r="CD54" i="16"/>
  <c r="BZ54" i="16"/>
  <c r="BX54" i="16"/>
  <c r="CF53" i="16"/>
  <c r="CD53" i="16"/>
  <c r="BZ53" i="16"/>
  <c r="BX53" i="16"/>
  <c r="CF52" i="16"/>
  <c r="CD52" i="16"/>
  <c r="BZ52" i="16"/>
  <c r="BX52" i="16"/>
  <c r="CF51" i="16"/>
  <c r="CD51" i="16"/>
  <c r="BZ51" i="16"/>
  <c r="BX51" i="16"/>
  <c r="CF50" i="16"/>
  <c r="CD50" i="16"/>
  <c r="BZ50" i="16"/>
  <c r="BX50" i="16"/>
  <c r="CF49" i="16"/>
  <c r="CD49" i="16"/>
  <c r="BZ49" i="16"/>
  <c r="BX49" i="16"/>
  <c r="CF48" i="16"/>
  <c r="CD48" i="16"/>
  <c r="BZ48" i="16"/>
  <c r="BX48" i="16"/>
  <c r="CF47" i="16"/>
  <c r="CD47" i="16"/>
  <c r="BZ47" i="16"/>
  <c r="BX47" i="16"/>
  <c r="CF46" i="16"/>
  <c r="CD46" i="16"/>
  <c r="BZ46" i="16"/>
  <c r="BX46" i="16"/>
  <c r="CF45" i="16"/>
  <c r="CD45" i="16"/>
  <c r="BZ45" i="16"/>
  <c r="BX45" i="16"/>
  <c r="CF44" i="16"/>
  <c r="CD44" i="16"/>
  <c r="BZ44" i="16"/>
  <c r="BX44" i="16"/>
  <c r="CF43" i="16"/>
  <c r="CD43" i="16"/>
  <c r="BZ43" i="16"/>
  <c r="BX43" i="16"/>
  <c r="CF42" i="16"/>
  <c r="CD42" i="16"/>
  <c r="BZ42" i="16"/>
  <c r="BX42" i="16"/>
  <c r="CF41" i="16"/>
  <c r="CD41" i="16"/>
  <c r="BZ41" i="16"/>
  <c r="BX41" i="16"/>
  <c r="CF40" i="16"/>
  <c r="CD40" i="16"/>
  <c r="BZ40" i="16"/>
  <c r="BX40" i="16"/>
  <c r="CF39" i="16"/>
  <c r="CD39" i="16"/>
  <c r="BZ39" i="16"/>
  <c r="BX39" i="16"/>
  <c r="CF38" i="16"/>
  <c r="CD38" i="16"/>
  <c r="BZ38" i="16"/>
  <c r="BX38" i="16"/>
  <c r="CF37" i="16"/>
  <c r="CD37" i="16"/>
  <c r="BZ37" i="16"/>
  <c r="BX37" i="16"/>
  <c r="CF36" i="16"/>
  <c r="CD36" i="16"/>
  <c r="BZ36" i="16"/>
  <c r="BX36" i="16"/>
  <c r="CF35" i="16"/>
  <c r="CD35" i="16"/>
  <c r="BZ35" i="16"/>
  <c r="BX35" i="16"/>
  <c r="CF34" i="16"/>
  <c r="CD34" i="16"/>
  <c r="BZ34" i="16"/>
  <c r="BX34" i="16"/>
  <c r="CF33" i="16"/>
  <c r="CD33" i="16"/>
  <c r="BZ33" i="16"/>
  <c r="BX33" i="16"/>
  <c r="CF32" i="16"/>
  <c r="CD32" i="16"/>
  <c r="BZ32" i="16"/>
  <c r="BX32" i="16"/>
  <c r="CF31" i="16"/>
  <c r="CD31" i="16"/>
  <c r="BZ31" i="16"/>
  <c r="BX31" i="16"/>
  <c r="CF30" i="16"/>
  <c r="CD30" i="16"/>
  <c r="BZ30" i="16"/>
  <c r="BX30" i="16"/>
  <c r="CF29" i="16"/>
  <c r="CD29" i="16"/>
  <c r="BZ29" i="16"/>
  <c r="BX29" i="16"/>
  <c r="CF28" i="16"/>
  <c r="CD28" i="16"/>
  <c r="BZ28" i="16"/>
  <c r="BX28" i="16"/>
  <c r="CF27" i="16"/>
  <c r="CD27" i="16"/>
  <c r="BZ27" i="16"/>
  <c r="BX27" i="16"/>
  <c r="CF26" i="16"/>
  <c r="CD26" i="16"/>
  <c r="BZ26" i="16"/>
  <c r="BX26" i="16"/>
  <c r="CF25" i="16"/>
  <c r="CD25" i="16"/>
  <c r="BZ25" i="16"/>
  <c r="BX25" i="16"/>
  <c r="CF24" i="16"/>
  <c r="CD24" i="16"/>
  <c r="BZ24" i="16"/>
  <c r="BX24" i="16"/>
  <c r="CF23" i="16"/>
  <c r="CD23" i="16"/>
  <c r="BZ23" i="16"/>
  <c r="BX23" i="16"/>
  <c r="CF22" i="16"/>
  <c r="CD22" i="16"/>
  <c r="BZ22" i="16"/>
  <c r="BX22" i="16"/>
  <c r="CF21" i="16"/>
  <c r="CD21" i="16"/>
  <c r="BZ21" i="16"/>
  <c r="BX21" i="16"/>
  <c r="CF20" i="16"/>
  <c r="CD20" i="16"/>
  <c r="BZ20" i="16"/>
  <c r="BX20" i="16"/>
  <c r="CF19" i="16"/>
  <c r="CD19" i="16"/>
  <c r="BZ19" i="16"/>
  <c r="BX19" i="16"/>
  <c r="CF18" i="16"/>
  <c r="CD18" i="16"/>
  <c r="BZ18" i="16"/>
  <c r="BX18" i="16"/>
  <c r="CF17" i="16"/>
  <c r="CD17" i="16"/>
  <c r="BZ17" i="16"/>
  <c r="BX17" i="16"/>
  <c r="CF16" i="16"/>
  <c r="CD16" i="16"/>
  <c r="BZ16" i="16"/>
  <c r="BX16" i="16"/>
  <c r="CF15" i="16"/>
  <c r="CD15" i="16"/>
  <c r="BZ15" i="16"/>
  <c r="BX15" i="16"/>
  <c r="CF14" i="16"/>
  <c r="CD14" i="16"/>
  <c r="BZ14" i="16"/>
  <c r="BX14" i="16"/>
  <c r="CF13" i="16"/>
  <c r="CD13" i="16"/>
  <c r="BZ13" i="16"/>
  <c r="BX13" i="16"/>
  <c r="CF12" i="16"/>
  <c r="CD12" i="16"/>
  <c r="BZ12" i="16"/>
  <c r="BX12" i="16"/>
  <c r="CF11" i="16"/>
  <c r="CD11" i="16"/>
  <c r="BZ11" i="16"/>
  <c r="BX11" i="16"/>
  <c r="CF10" i="16"/>
  <c r="CD10" i="16"/>
  <c r="BZ10" i="16"/>
  <c r="BX10" i="16"/>
  <c r="CF9" i="16"/>
  <c r="CD9" i="16"/>
  <c r="BZ9" i="16"/>
  <c r="BX9" i="16"/>
  <c r="CF8" i="16"/>
  <c r="CD8" i="16"/>
  <c r="BZ8" i="16"/>
  <c r="BX8" i="16"/>
  <c r="BS66" i="16"/>
  <c r="BM66" i="16"/>
  <c r="BQ66" i="16"/>
  <c r="BR65" i="16"/>
  <c r="BP66" i="16"/>
  <c r="BT65" i="16"/>
  <c r="BK66" i="16"/>
  <c r="BL65" i="16"/>
  <c r="BJ66" i="16"/>
  <c r="BN65" i="16"/>
  <c r="BR23" i="16"/>
  <c r="BT23" i="16"/>
  <c r="BL23" i="16"/>
  <c r="BN23" i="16"/>
  <c r="BR20" i="16"/>
  <c r="BT20" i="16"/>
  <c r="BL20" i="16"/>
  <c r="BN20" i="16"/>
  <c r="BR57" i="16"/>
  <c r="BT57" i="16"/>
  <c r="BL57" i="16"/>
  <c r="BN57" i="16"/>
  <c r="BT64" i="16"/>
  <c r="BT63" i="16"/>
  <c r="BT62" i="16"/>
  <c r="BT61" i="16"/>
  <c r="BT60" i="16"/>
  <c r="BT59" i="16"/>
  <c r="BT58" i="16"/>
  <c r="BT56" i="16"/>
  <c r="BT55" i="16"/>
  <c r="BT54" i="16"/>
  <c r="BT53" i="16"/>
  <c r="BT52" i="16"/>
  <c r="BT51" i="16"/>
  <c r="BT50" i="16"/>
  <c r="BT49" i="16"/>
  <c r="BT48" i="16"/>
  <c r="BT47" i="16"/>
  <c r="BT46" i="16"/>
  <c r="BT45" i="16"/>
  <c r="BT44" i="16"/>
  <c r="BT43" i="16"/>
  <c r="BT42" i="16"/>
  <c r="BT41" i="16"/>
  <c r="BT40" i="16"/>
  <c r="BT39" i="16"/>
  <c r="BT38" i="16"/>
  <c r="BT37" i="16"/>
  <c r="BT36" i="16"/>
  <c r="BT35" i="16"/>
  <c r="BT34" i="16"/>
  <c r="BT33" i="16"/>
  <c r="BT32" i="16"/>
  <c r="BT31" i="16"/>
  <c r="BT30" i="16"/>
  <c r="BT29" i="16"/>
  <c r="BT28" i="16"/>
  <c r="BT27" i="16"/>
  <c r="BT26" i="16"/>
  <c r="BT25" i="16"/>
  <c r="BT24" i="16"/>
  <c r="BT22" i="16"/>
  <c r="BT21" i="16"/>
  <c r="BT19" i="16"/>
  <c r="BT18" i="16"/>
  <c r="BT17" i="16"/>
  <c r="BT16" i="16"/>
  <c r="BT15" i="16"/>
  <c r="BT14" i="16"/>
  <c r="BT13" i="16"/>
  <c r="BT12" i="16"/>
  <c r="BT11" i="16"/>
  <c r="BT10" i="16"/>
  <c r="BT9" i="16"/>
  <c r="BT8" i="16"/>
  <c r="BN64" i="16"/>
  <c r="BN63" i="16"/>
  <c r="BN62" i="16"/>
  <c r="BN61" i="16"/>
  <c r="BN60" i="16"/>
  <c r="BN59" i="16"/>
  <c r="BN58" i="16"/>
  <c r="BN56" i="16"/>
  <c r="BN55" i="16"/>
  <c r="BN54" i="16"/>
  <c r="BN53" i="16"/>
  <c r="BN52" i="16"/>
  <c r="BN51" i="16"/>
  <c r="BN50" i="16"/>
  <c r="BN49" i="16"/>
  <c r="BN48" i="16"/>
  <c r="BN47" i="16"/>
  <c r="BN46" i="16"/>
  <c r="BN45" i="16"/>
  <c r="BN44" i="16"/>
  <c r="BN43" i="16"/>
  <c r="BN42" i="16"/>
  <c r="BN41" i="16"/>
  <c r="BN40" i="16"/>
  <c r="BN39" i="16"/>
  <c r="BN38" i="16"/>
  <c r="BN37" i="16"/>
  <c r="BN36" i="16"/>
  <c r="BN35" i="16"/>
  <c r="BN34" i="16"/>
  <c r="BN33" i="16"/>
  <c r="BN32" i="16"/>
  <c r="BN31" i="16"/>
  <c r="BN30" i="16"/>
  <c r="BN29" i="16"/>
  <c r="BN28" i="16"/>
  <c r="BN27" i="16"/>
  <c r="BN26" i="16"/>
  <c r="BN25" i="16"/>
  <c r="BN24" i="16"/>
  <c r="BN22" i="16"/>
  <c r="BN21" i="16"/>
  <c r="BN19" i="16"/>
  <c r="BN18" i="16"/>
  <c r="BN17" i="16"/>
  <c r="BN16" i="16"/>
  <c r="BN15" i="16"/>
  <c r="BN14" i="16"/>
  <c r="BN13" i="16"/>
  <c r="BN12" i="16"/>
  <c r="BN11" i="16"/>
  <c r="BN10" i="16"/>
  <c r="BN9" i="16"/>
  <c r="BN8" i="16"/>
  <c r="BR64" i="16"/>
  <c r="BR63" i="16"/>
  <c r="BR62" i="16"/>
  <c r="BR61" i="16"/>
  <c r="BR60" i="16"/>
  <c r="BR59" i="16"/>
  <c r="BR58" i="16"/>
  <c r="BR56" i="16"/>
  <c r="BR55" i="16"/>
  <c r="BR54" i="16"/>
  <c r="BR53" i="16"/>
  <c r="BR52" i="16"/>
  <c r="BR51" i="16"/>
  <c r="BR50" i="16"/>
  <c r="BR49" i="16"/>
  <c r="BR48" i="16"/>
  <c r="BR47" i="16"/>
  <c r="BR46" i="16"/>
  <c r="BR45" i="16"/>
  <c r="BR44" i="16"/>
  <c r="BR43" i="16"/>
  <c r="BR42" i="16"/>
  <c r="BR41" i="16"/>
  <c r="BR40" i="16"/>
  <c r="BR39" i="16"/>
  <c r="BR38" i="16"/>
  <c r="BR37" i="16"/>
  <c r="BR36" i="16"/>
  <c r="BR35" i="16"/>
  <c r="BR34" i="16"/>
  <c r="BR33" i="16"/>
  <c r="BR32" i="16"/>
  <c r="BR31" i="16"/>
  <c r="BR30" i="16"/>
  <c r="BR29" i="16"/>
  <c r="BR28" i="16"/>
  <c r="BR27" i="16"/>
  <c r="BR26" i="16"/>
  <c r="BR25" i="16"/>
  <c r="BR24" i="16"/>
  <c r="BR22" i="16"/>
  <c r="BR21" i="16"/>
  <c r="BR19" i="16"/>
  <c r="BR18" i="16"/>
  <c r="BR17" i="16"/>
  <c r="BR16" i="16"/>
  <c r="BR15" i="16"/>
  <c r="BR14" i="16"/>
  <c r="BR13" i="16"/>
  <c r="BR12" i="16"/>
  <c r="BR11" i="16"/>
  <c r="BR10" i="16"/>
  <c r="BR9" i="16"/>
  <c r="BR8" i="16"/>
  <c r="BL64" i="16"/>
  <c r="BL63" i="16"/>
  <c r="BL62" i="16"/>
  <c r="BL61" i="16"/>
  <c r="BL60" i="16"/>
  <c r="BL59" i="16"/>
  <c r="BL58" i="16"/>
  <c r="BL56" i="16"/>
  <c r="BL55" i="16"/>
  <c r="BL54" i="16"/>
  <c r="BL53" i="16"/>
  <c r="BL52" i="16"/>
  <c r="BL51" i="16"/>
  <c r="BL50" i="16"/>
  <c r="BL49" i="16"/>
  <c r="BL48" i="16"/>
  <c r="BL47" i="16"/>
  <c r="BL46" i="16"/>
  <c r="BL45" i="16"/>
  <c r="BL44" i="16"/>
  <c r="BL43" i="16"/>
  <c r="BL42" i="16"/>
  <c r="BL41" i="16"/>
  <c r="BL40" i="16"/>
  <c r="BL39" i="16"/>
  <c r="BL38" i="16"/>
  <c r="BL37" i="16"/>
  <c r="BL36" i="16"/>
  <c r="BL35" i="16"/>
  <c r="BL34" i="16"/>
  <c r="BL33" i="16"/>
  <c r="BL32" i="16"/>
  <c r="BL31" i="16"/>
  <c r="BL30" i="16"/>
  <c r="BL29" i="16"/>
  <c r="BL28" i="16"/>
  <c r="BL27" i="16"/>
  <c r="BL26" i="16"/>
  <c r="BL25" i="16"/>
  <c r="BL24" i="16"/>
  <c r="BL22" i="16"/>
  <c r="BL21" i="16"/>
  <c r="BL19" i="16"/>
  <c r="BL18" i="16"/>
  <c r="BL17" i="16"/>
  <c r="BL16" i="16"/>
  <c r="BL15" i="16"/>
  <c r="BL14" i="16"/>
  <c r="BL13" i="16"/>
  <c r="BL12" i="16"/>
  <c r="BL11" i="16"/>
  <c r="BL10" i="16"/>
  <c r="BL9" i="16"/>
  <c r="BL8" i="16"/>
  <c r="CD66" i="16" l="1"/>
  <c r="BX66" i="16"/>
  <c r="CF66" i="16"/>
  <c r="BZ66" i="16"/>
  <c r="AJ8" i="16"/>
  <c r="BR66" i="16" l="1"/>
  <c r="BN66" i="16"/>
  <c r="BT66" i="16"/>
  <c r="BL66" i="16"/>
  <c r="AZ8" i="16"/>
  <c r="BG66" i="16" l="1"/>
  <c r="BE66" i="16"/>
  <c r="BD66" i="16"/>
  <c r="BA66" i="16"/>
  <c r="AY66" i="16"/>
  <c r="AX66" i="16"/>
  <c r="BH64" i="16"/>
  <c r="BF64" i="16"/>
  <c r="BB64" i="16"/>
  <c r="AZ64" i="16"/>
  <c r="BH63" i="16"/>
  <c r="BF63" i="16"/>
  <c r="BB63" i="16"/>
  <c r="AZ63" i="16"/>
  <c r="BH62" i="16"/>
  <c r="BF62" i="16"/>
  <c r="BB62" i="16"/>
  <c r="AZ62" i="16"/>
  <c r="BH61" i="16"/>
  <c r="BF61" i="16"/>
  <c r="BB61" i="16"/>
  <c r="AZ61" i="16"/>
  <c r="BH60" i="16"/>
  <c r="BF60" i="16"/>
  <c r="BB60" i="16"/>
  <c r="AZ60" i="16"/>
  <c r="BH59" i="16"/>
  <c r="BF59" i="16"/>
  <c r="BB59" i="16"/>
  <c r="AZ59" i="16"/>
  <c r="BH58" i="16"/>
  <c r="BF58" i="16"/>
  <c r="BB58" i="16"/>
  <c r="AZ58" i="16"/>
  <c r="BH56" i="16"/>
  <c r="BF56" i="16"/>
  <c r="BB56" i="16"/>
  <c r="AZ56" i="16"/>
  <c r="BH55" i="16"/>
  <c r="BF55" i="16"/>
  <c r="BB55" i="16"/>
  <c r="AZ55" i="16"/>
  <c r="BH54" i="16"/>
  <c r="BF54" i="16"/>
  <c r="BB54" i="16"/>
  <c r="AZ54" i="16"/>
  <c r="BH53" i="16"/>
  <c r="BF53" i="16"/>
  <c r="BB53" i="16"/>
  <c r="AZ53" i="16"/>
  <c r="BB52" i="16"/>
  <c r="AZ52" i="16"/>
  <c r="BH51" i="16"/>
  <c r="BF51" i="16"/>
  <c r="BB51" i="16"/>
  <c r="AZ51" i="16"/>
  <c r="BH50" i="16"/>
  <c r="BF50" i="16"/>
  <c r="BB50" i="16"/>
  <c r="AZ50" i="16"/>
  <c r="BH49" i="16"/>
  <c r="BF49" i="16"/>
  <c r="BB49" i="16"/>
  <c r="AZ49" i="16"/>
  <c r="BH46" i="16"/>
  <c r="BF46" i="16"/>
  <c r="BB46" i="16"/>
  <c r="AZ46" i="16"/>
  <c r="BH45" i="16"/>
  <c r="BF45" i="16"/>
  <c r="BB45" i="16"/>
  <c r="AZ45" i="16"/>
  <c r="BH44" i="16"/>
  <c r="BF44" i="16"/>
  <c r="BB44" i="16"/>
  <c r="AZ44" i="16"/>
  <c r="BH43" i="16"/>
  <c r="BF43" i="16"/>
  <c r="BB43" i="16"/>
  <c r="AZ43" i="16"/>
  <c r="BH42" i="16"/>
  <c r="BF42" i="16"/>
  <c r="BB42" i="16"/>
  <c r="AZ42" i="16"/>
  <c r="BH41" i="16"/>
  <c r="BF41" i="16"/>
  <c r="BB41" i="16"/>
  <c r="AZ41" i="16"/>
  <c r="BH40" i="16"/>
  <c r="BF40" i="16"/>
  <c r="BB40" i="16"/>
  <c r="AZ40" i="16"/>
  <c r="BH39" i="16"/>
  <c r="BF39" i="16"/>
  <c r="BB39" i="16"/>
  <c r="AZ39" i="16"/>
  <c r="BH38" i="16"/>
  <c r="BF38" i="16"/>
  <c r="BB38" i="16"/>
  <c r="AZ38" i="16"/>
  <c r="BH37" i="16"/>
  <c r="BF37" i="16"/>
  <c r="BB37" i="16"/>
  <c r="AZ37" i="16"/>
  <c r="BH36" i="16"/>
  <c r="BF36" i="16"/>
  <c r="BB36" i="16"/>
  <c r="AZ36" i="16"/>
  <c r="BH35" i="16"/>
  <c r="BF35" i="16"/>
  <c r="BB35" i="16"/>
  <c r="AZ35" i="16"/>
  <c r="BH34" i="16"/>
  <c r="BF34" i="16"/>
  <c r="BB34" i="16"/>
  <c r="AZ34" i="16"/>
  <c r="BH33" i="16"/>
  <c r="BF33" i="16"/>
  <c r="BB33" i="16"/>
  <c r="AZ33" i="16"/>
  <c r="BH32" i="16"/>
  <c r="BF32" i="16"/>
  <c r="BB32" i="16"/>
  <c r="AZ32" i="16"/>
  <c r="BH31" i="16"/>
  <c r="BF31" i="16"/>
  <c r="BB31" i="16"/>
  <c r="AZ31" i="16"/>
  <c r="BH30" i="16"/>
  <c r="BF30" i="16"/>
  <c r="BB30" i="16"/>
  <c r="AZ30" i="16"/>
  <c r="BH29" i="16"/>
  <c r="BF29" i="16"/>
  <c r="BB29" i="16"/>
  <c r="AZ29" i="16"/>
  <c r="BH28" i="16"/>
  <c r="BF28" i="16"/>
  <c r="BB28" i="16"/>
  <c r="AZ28" i="16"/>
  <c r="BH27" i="16"/>
  <c r="BF27" i="16"/>
  <c r="BB27" i="16"/>
  <c r="AZ27" i="16"/>
  <c r="BH25" i="16"/>
  <c r="BF25" i="16"/>
  <c r="BB25" i="16"/>
  <c r="AZ25" i="16"/>
  <c r="BH24" i="16"/>
  <c r="BF24" i="16"/>
  <c r="BB24" i="16"/>
  <c r="AZ24" i="16"/>
  <c r="BH22" i="16"/>
  <c r="BF22" i="16"/>
  <c r="BB22" i="16"/>
  <c r="AZ22" i="16"/>
  <c r="BH21" i="16"/>
  <c r="BF21" i="16"/>
  <c r="BB21" i="16"/>
  <c r="AZ21" i="16"/>
  <c r="BH19" i="16"/>
  <c r="BF19" i="16"/>
  <c r="BB19" i="16"/>
  <c r="AZ19" i="16"/>
  <c r="BH18" i="16"/>
  <c r="BF18" i="16"/>
  <c r="BB18" i="16"/>
  <c r="AZ18" i="16"/>
  <c r="BH17" i="16"/>
  <c r="BF17" i="16"/>
  <c r="BB17" i="16"/>
  <c r="AZ17" i="16"/>
  <c r="BH16" i="16"/>
  <c r="BF16" i="16"/>
  <c r="BB16" i="16"/>
  <c r="AZ16" i="16"/>
  <c r="BH15" i="16"/>
  <c r="BF15" i="16"/>
  <c r="BB15" i="16"/>
  <c r="AZ15" i="16"/>
  <c r="BH13" i="16"/>
  <c r="BF13" i="16"/>
  <c r="BB13" i="16"/>
  <c r="AZ13" i="16"/>
  <c r="BH12" i="16"/>
  <c r="BF12" i="16"/>
  <c r="BB12" i="16"/>
  <c r="AZ12" i="16"/>
  <c r="BH11" i="16"/>
  <c r="BF11" i="16"/>
  <c r="BB11" i="16"/>
  <c r="AZ11" i="16"/>
  <c r="BH10" i="16"/>
  <c r="BF10" i="16"/>
  <c r="BB10" i="16"/>
  <c r="AZ10" i="16"/>
  <c r="BH9" i="16"/>
  <c r="BF9" i="16"/>
  <c r="BB9" i="16"/>
  <c r="AZ9" i="16"/>
  <c r="BH8" i="16"/>
  <c r="BF8" i="16"/>
  <c r="BB8" i="16"/>
  <c r="BF66" i="16" l="1"/>
  <c r="AZ66" i="16"/>
  <c r="BH66" i="16"/>
  <c r="BB66" i="16"/>
  <c r="R64" i="16"/>
  <c r="P64" i="16"/>
  <c r="R63" i="16"/>
  <c r="P63" i="16"/>
  <c r="R62" i="16"/>
  <c r="P62" i="16"/>
  <c r="R61" i="16"/>
  <c r="P61" i="16"/>
  <c r="R60" i="16"/>
  <c r="P60" i="16"/>
  <c r="R59" i="16"/>
  <c r="P59" i="16"/>
  <c r="R58" i="16"/>
  <c r="P58" i="16"/>
  <c r="R56" i="16"/>
  <c r="P56" i="16"/>
  <c r="R55" i="16"/>
  <c r="P55" i="16"/>
  <c r="R54" i="16"/>
  <c r="P54" i="16"/>
  <c r="R53" i="16"/>
  <c r="P53" i="16"/>
  <c r="R52" i="16"/>
  <c r="P52" i="16"/>
  <c r="R51" i="16"/>
  <c r="P51" i="16"/>
  <c r="R50" i="16"/>
  <c r="P50" i="16"/>
  <c r="R49" i="16"/>
  <c r="P49" i="16"/>
  <c r="R46" i="16"/>
  <c r="P46" i="16"/>
  <c r="R45" i="16"/>
  <c r="P45" i="16"/>
  <c r="R44" i="16"/>
  <c r="P44" i="16"/>
  <c r="R43" i="16"/>
  <c r="P43" i="16"/>
  <c r="R42" i="16"/>
  <c r="P42" i="16"/>
  <c r="R41" i="16"/>
  <c r="P41" i="16"/>
  <c r="R40" i="16"/>
  <c r="P40" i="16"/>
  <c r="R39" i="16"/>
  <c r="P39" i="16"/>
  <c r="R38" i="16"/>
  <c r="P38" i="16"/>
  <c r="R37" i="16"/>
  <c r="P37" i="16"/>
  <c r="R36" i="16"/>
  <c r="P36" i="16"/>
  <c r="R35" i="16"/>
  <c r="P35" i="16"/>
  <c r="R34" i="16"/>
  <c r="P34" i="16"/>
  <c r="R33" i="16"/>
  <c r="P33" i="16"/>
  <c r="R32" i="16"/>
  <c r="P32" i="16"/>
  <c r="R31" i="16"/>
  <c r="P31" i="16"/>
  <c r="R30" i="16"/>
  <c r="P30" i="16"/>
  <c r="R29" i="16"/>
  <c r="P29" i="16"/>
  <c r="R28" i="16"/>
  <c r="P28" i="16"/>
  <c r="R27" i="16"/>
  <c r="P27" i="16"/>
  <c r="R26" i="16"/>
  <c r="P26" i="16"/>
  <c r="R25" i="16"/>
  <c r="P25" i="16"/>
  <c r="R22" i="16"/>
  <c r="P22" i="16"/>
  <c r="R21" i="16"/>
  <c r="P21" i="16"/>
  <c r="R19" i="16"/>
  <c r="P19" i="16"/>
  <c r="R18" i="16"/>
  <c r="P18" i="16"/>
  <c r="R17" i="16"/>
  <c r="P17" i="16"/>
  <c r="R16" i="16"/>
  <c r="P16" i="16"/>
  <c r="R15" i="16"/>
  <c r="P15" i="16"/>
  <c r="R14" i="16"/>
  <c r="P14" i="16"/>
  <c r="R13" i="16"/>
  <c r="P13" i="16"/>
  <c r="R12" i="16"/>
  <c r="P12" i="16"/>
  <c r="R11" i="16"/>
  <c r="P11" i="16"/>
  <c r="R10" i="16"/>
  <c r="P10" i="16"/>
  <c r="R9" i="16"/>
  <c r="P9" i="16"/>
  <c r="R8" i="16"/>
  <c r="P8" i="16"/>
  <c r="F61" i="16" l="1"/>
  <c r="D61" i="16"/>
  <c r="F40" i="16"/>
  <c r="D40" i="16"/>
  <c r="F26" i="16"/>
  <c r="D26" i="16"/>
  <c r="L60" i="16"/>
  <c r="L61" i="16"/>
  <c r="L62" i="16"/>
  <c r="J60" i="16"/>
  <c r="J61" i="16"/>
  <c r="J62" i="16"/>
  <c r="L40" i="16"/>
  <c r="J40" i="16"/>
  <c r="L37" i="16"/>
  <c r="J37" i="16"/>
  <c r="L26" i="16"/>
  <c r="J26" i="16"/>
  <c r="AH26" i="16"/>
  <c r="AJ26" i="16"/>
  <c r="X25" i="16"/>
  <c r="X26" i="16"/>
  <c r="X27" i="16"/>
  <c r="X28" i="16"/>
  <c r="X30" i="16"/>
  <c r="V26" i="16"/>
  <c r="V27" i="16"/>
  <c r="V28" i="16"/>
  <c r="X41" i="16"/>
  <c r="V41" i="16"/>
  <c r="AU66" i="16" l="1"/>
  <c r="AS66" i="16"/>
  <c r="AR66" i="16"/>
  <c r="AV66" i="16" l="1"/>
  <c r="AT66" i="16"/>
  <c r="AO66" i="16"/>
  <c r="AM66" i="16"/>
  <c r="AL66" i="16"/>
  <c r="AI66" i="16"/>
  <c r="AG66" i="16"/>
  <c r="AF66" i="16"/>
  <c r="AC66" i="16"/>
  <c r="AA66" i="16"/>
  <c r="Z66" i="16"/>
  <c r="W66" i="16"/>
  <c r="U66" i="16"/>
  <c r="T66" i="16"/>
  <c r="Q66" i="16"/>
  <c r="O66" i="16"/>
  <c r="N66" i="16"/>
  <c r="K66" i="16"/>
  <c r="I66" i="16"/>
  <c r="H66" i="16"/>
  <c r="E66" i="16"/>
  <c r="C66" i="16"/>
  <c r="B66" i="16"/>
  <c r="AV64" i="16"/>
  <c r="AT64" i="16"/>
  <c r="AP64" i="16"/>
  <c r="AN64" i="16"/>
  <c r="AJ64" i="16"/>
  <c r="AH64" i="16"/>
  <c r="AD64" i="16"/>
  <c r="AB64" i="16"/>
  <c r="X64" i="16"/>
  <c r="V64" i="16"/>
  <c r="L64" i="16"/>
  <c r="J64" i="16"/>
  <c r="F64" i="16"/>
  <c r="D64" i="16"/>
  <c r="AV63" i="16"/>
  <c r="AT63" i="16"/>
  <c r="AP63" i="16"/>
  <c r="AN63" i="16"/>
  <c r="AJ63" i="16"/>
  <c r="AH63" i="16"/>
  <c r="AD63" i="16"/>
  <c r="AB63" i="16"/>
  <c r="X63" i="16"/>
  <c r="V63" i="16"/>
  <c r="L63" i="16"/>
  <c r="J63" i="16"/>
  <c r="F63" i="16"/>
  <c r="D63" i="16"/>
  <c r="AV62" i="16"/>
  <c r="AT62" i="16"/>
  <c r="AP62" i="16"/>
  <c r="AN62" i="16"/>
  <c r="AJ62" i="16"/>
  <c r="AH62" i="16"/>
  <c r="AD62" i="16"/>
  <c r="AB62" i="16"/>
  <c r="X62" i="16"/>
  <c r="V62" i="16"/>
  <c r="F62" i="16"/>
  <c r="D62" i="16"/>
  <c r="AV61" i="16"/>
  <c r="AT61" i="16"/>
  <c r="AP61" i="16"/>
  <c r="AN61" i="16"/>
  <c r="AJ61" i="16"/>
  <c r="AH61" i="16"/>
  <c r="AD61" i="16"/>
  <c r="AB61" i="16"/>
  <c r="X61" i="16"/>
  <c r="V61" i="16"/>
  <c r="AV60" i="16"/>
  <c r="AT60" i="16"/>
  <c r="AP60" i="16"/>
  <c r="AN60" i="16"/>
  <c r="AJ60" i="16"/>
  <c r="AH60" i="16"/>
  <c r="AD60" i="16"/>
  <c r="AB60" i="16"/>
  <c r="X60" i="16"/>
  <c r="V60" i="16"/>
  <c r="AV59" i="16"/>
  <c r="AT59" i="16"/>
  <c r="AP59" i="16"/>
  <c r="AN59" i="16"/>
  <c r="AJ59" i="16"/>
  <c r="AH59" i="16"/>
  <c r="AD59" i="16"/>
  <c r="AB59" i="16"/>
  <c r="X59" i="16"/>
  <c r="V59" i="16"/>
  <c r="L59" i="16"/>
  <c r="J59" i="16"/>
  <c r="F59" i="16"/>
  <c r="D59" i="16"/>
  <c r="AV58" i="16"/>
  <c r="AT58" i="16"/>
  <c r="AP58" i="16"/>
  <c r="AN58" i="16"/>
  <c r="AJ58" i="16"/>
  <c r="AH58" i="16"/>
  <c r="AD58" i="16"/>
  <c r="AB58" i="16"/>
  <c r="X58" i="16"/>
  <c r="V58" i="16"/>
  <c r="L58" i="16"/>
  <c r="J58" i="16"/>
  <c r="F58" i="16"/>
  <c r="D58" i="16"/>
  <c r="AV24" i="16"/>
  <c r="AT24" i="16"/>
  <c r="AP24" i="16"/>
  <c r="AN24" i="16"/>
  <c r="AD24" i="16"/>
  <c r="AB24" i="16"/>
  <c r="AV56" i="16"/>
  <c r="AT56" i="16"/>
  <c r="AP56" i="16"/>
  <c r="AN56" i="16"/>
  <c r="AJ56" i="16"/>
  <c r="AH56" i="16"/>
  <c r="AD56" i="16"/>
  <c r="AB56" i="16"/>
  <c r="X56" i="16"/>
  <c r="V56" i="16"/>
  <c r="L56" i="16"/>
  <c r="J56" i="16"/>
  <c r="F56" i="16"/>
  <c r="D56" i="16"/>
  <c r="AV55" i="16"/>
  <c r="AT55" i="16"/>
  <c r="AP55" i="16"/>
  <c r="AN55" i="16"/>
  <c r="AJ55" i="16"/>
  <c r="AH55" i="16"/>
  <c r="AD55" i="16"/>
  <c r="AB55" i="16"/>
  <c r="X55" i="16"/>
  <c r="V55" i="16"/>
  <c r="L55" i="16"/>
  <c r="J55" i="16"/>
  <c r="F55" i="16"/>
  <c r="D55" i="16"/>
  <c r="AV54" i="16"/>
  <c r="AT54" i="16"/>
  <c r="AP54" i="16"/>
  <c r="AN54" i="16"/>
  <c r="AJ54" i="16"/>
  <c r="AH54" i="16"/>
  <c r="AD54" i="16"/>
  <c r="AB54" i="16"/>
  <c r="X54" i="16"/>
  <c r="V54" i="16"/>
  <c r="L54" i="16"/>
  <c r="J54" i="16"/>
  <c r="F54" i="16"/>
  <c r="D54" i="16"/>
  <c r="AV53" i="16"/>
  <c r="AT53" i="16"/>
  <c r="AP53" i="16"/>
  <c r="AN53" i="16"/>
  <c r="AD53" i="16"/>
  <c r="AB53" i="16"/>
  <c r="X53" i="16"/>
  <c r="V53" i="16"/>
  <c r="L53" i="16"/>
  <c r="J53" i="16"/>
  <c r="F53" i="16"/>
  <c r="D53" i="16"/>
  <c r="AV52" i="16"/>
  <c r="AT52" i="16"/>
  <c r="AP52" i="16"/>
  <c r="AN52" i="16"/>
  <c r="AJ52" i="16"/>
  <c r="AH52" i="16"/>
  <c r="AD52" i="16"/>
  <c r="AB52" i="16"/>
  <c r="X52" i="16"/>
  <c r="V52" i="16"/>
  <c r="L52" i="16"/>
  <c r="J52" i="16"/>
  <c r="F52" i="16"/>
  <c r="D52" i="16"/>
  <c r="AV51" i="16"/>
  <c r="AT51" i="16"/>
  <c r="AP51" i="16"/>
  <c r="AN51" i="16"/>
  <c r="AJ51" i="16"/>
  <c r="AH51" i="16"/>
  <c r="AD51" i="16"/>
  <c r="AB51" i="16"/>
  <c r="X51" i="16"/>
  <c r="V51" i="16"/>
  <c r="L51" i="16"/>
  <c r="J51" i="16"/>
  <c r="F51" i="16"/>
  <c r="D51" i="16"/>
  <c r="AV50" i="16"/>
  <c r="AT50" i="16"/>
  <c r="AP50" i="16"/>
  <c r="AN50" i="16"/>
  <c r="AJ50" i="16"/>
  <c r="AH50" i="16"/>
  <c r="AD50" i="16"/>
  <c r="AB50" i="16"/>
  <c r="X50" i="16"/>
  <c r="V50" i="16"/>
  <c r="L50" i="16"/>
  <c r="J50" i="16"/>
  <c r="F50" i="16"/>
  <c r="D50" i="16"/>
  <c r="AV49" i="16"/>
  <c r="AT49" i="16"/>
  <c r="AP49" i="16"/>
  <c r="AN49" i="16"/>
  <c r="AJ49" i="16"/>
  <c r="AH49" i="16"/>
  <c r="AD49" i="16"/>
  <c r="AB49" i="16"/>
  <c r="X49" i="16"/>
  <c r="V49" i="16"/>
  <c r="L49" i="16"/>
  <c r="J49" i="16"/>
  <c r="F49" i="16"/>
  <c r="D49" i="16"/>
  <c r="AV48" i="16"/>
  <c r="AT48" i="16"/>
  <c r="AP48" i="16"/>
  <c r="AN48" i="16"/>
  <c r="AJ48" i="16"/>
  <c r="AH48" i="16"/>
  <c r="AD48" i="16"/>
  <c r="AB48" i="16"/>
  <c r="L48" i="16"/>
  <c r="J48" i="16"/>
  <c r="AV46" i="16"/>
  <c r="AT46" i="16"/>
  <c r="AP46" i="16"/>
  <c r="AN46" i="16"/>
  <c r="AJ46" i="16"/>
  <c r="AH46" i="16"/>
  <c r="AD46" i="16"/>
  <c r="AB46" i="16"/>
  <c r="X46" i="16"/>
  <c r="V46" i="16"/>
  <c r="L46" i="16"/>
  <c r="J46" i="16"/>
  <c r="F46" i="16"/>
  <c r="D46" i="16"/>
  <c r="AV45" i="16"/>
  <c r="AT45" i="16"/>
  <c r="AP45" i="16"/>
  <c r="AN45" i="16"/>
  <c r="AJ45" i="16"/>
  <c r="AH45" i="16"/>
  <c r="AD45" i="16"/>
  <c r="AB45" i="16"/>
  <c r="X45" i="16"/>
  <c r="V45" i="16"/>
  <c r="L45" i="16"/>
  <c r="J45" i="16"/>
  <c r="F45" i="16"/>
  <c r="D45" i="16"/>
  <c r="AV44" i="16"/>
  <c r="AT44" i="16"/>
  <c r="AP44" i="16"/>
  <c r="AN44" i="16"/>
  <c r="AJ44" i="16"/>
  <c r="AH44" i="16"/>
  <c r="AD44" i="16"/>
  <c r="AB44" i="16"/>
  <c r="X44" i="16"/>
  <c r="V44" i="16"/>
  <c r="L44" i="16"/>
  <c r="J44" i="16"/>
  <c r="F44" i="16"/>
  <c r="D44" i="16"/>
  <c r="AV43" i="16"/>
  <c r="AT43" i="16"/>
  <c r="AP43" i="16"/>
  <c r="AN43" i="16"/>
  <c r="AJ43" i="16"/>
  <c r="AH43" i="16"/>
  <c r="AD43" i="16"/>
  <c r="AB43" i="16"/>
  <c r="X43" i="16"/>
  <c r="V43" i="16"/>
  <c r="L43" i="16"/>
  <c r="J43" i="16"/>
  <c r="F43" i="16"/>
  <c r="D43" i="16"/>
  <c r="AV42" i="16"/>
  <c r="AT42" i="16"/>
  <c r="AP42" i="16"/>
  <c r="AN42" i="16"/>
  <c r="AJ42" i="16"/>
  <c r="AH42" i="16"/>
  <c r="AD42" i="16"/>
  <c r="AB42" i="16"/>
  <c r="X42" i="16"/>
  <c r="V42" i="16"/>
  <c r="L42" i="16"/>
  <c r="J42" i="16"/>
  <c r="F42" i="16"/>
  <c r="D42" i="16"/>
  <c r="AV41" i="16"/>
  <c r="AT41" i="16"/>
  <c r="AP41" i="16"/>
  <c r="AN41" i="16"/>
  <c r="AJ41" i="16"/>
  <c r="AH41" i="16"/>
  <c r="AD41" i="16"/>
  <c r="AB41" i="16"/>
  <c r="L41" i="16"/>
  <c r="J41" i="16"/>
  <c r="F41" i="16"/>
  <c r="D41" i="16"/>
  <c r="AV40" i="16"/>
  <c r="AT40" i="16"/>
  <c r="AP40" i="16"/>
  <c r="AN40" i="16"/>
  <c r="AJ40" i="16"/>
  <c r="AH40" i="16"/>
  <c r="AD40" i="16"/>
  <c r="AB40" i="16"/>
  <c r="X40" i="16"/>
  <c r="V40" i="16"/>
  <c r="AV39" i="16"/>
  <c r="AT39" i="16"/>
  <c r="AP39" i="16"/>
  <c r="AN39" i="16"/>
  <c r="AJ39" i="16"/>
  <c r="AH39" i="16"/>
  <c r="AD39" i="16"/>
  <c r="AB39" i="16"/>
  <c r="AV38" i="16"/>
  <c r="AT38" i="16"/>
  <c r="AP38" i="16"/>
  <c r="AN38" i="16"/>
  <c r="AJ38" i="16"/>
  <c r="AH38" i="16"/>
  <c r="AD38" i="16"/>
  <c r="AB38" i="16"/>
  <c r="X38" i="16"/>
  <c r="V38" i="16"/>
  <c r="L38" i="16"/>
  <c r="J38" i="16"/>
  <c r="F38" i="16"/>
  <c r="D38" i="16"/>
  <c r="AV37" i="16"/>
  <c r="AT37" i="16"/>
  <c r="AP37" i="16"/>
  <c r="AN37" i="16"/>
  <c r="AJ37" i="16"/>
  <c r="AH37" i="16"/>
  <c r="AD37" i="16"/>
  <c r="AB37" i="16"/>
  <c r="X37" i="16"/>
  <c r="V37" i="16"/>
  <c r="F37" i="16"/>
  <c r="D37" i="16"/>
  <c r="AV36" i="16"/>
  <c r="AT36" i="16"/>
  <c r="AP36" i="16"/>
  <c r="AN36" i="16"/>
  <c r="AJ36" i="16"/>
  <c r="AH36" i="16"/>
  <c r="AD36" i="16"/>
  <c r="AB36" i="16"/>
  <c r="X36" i="16"/>
  <c r="V36" i="16"/>
  <c r="L36" i="16"/>
  <c r="J36" i="16"/>
  <c r="F36" i="16"/>
  <c r="D36" i="16"/>
  <c r="AV35" i="16"/>
  <c r="AT35" i="16"/>
  <c r="AP35" i="16"/>
  <c r="AN35" i="16"/>
  <c r="AJ35" i="16"/>
  <c r="AH35" i="16"/>
  <c r="AD35" i="16"/>
  <c r="AB35" i="16"/>
  <c r="X35" i="16"/>
  <c r="V35" i="16"/>
  <c r="L35" i="16"/>
  <c r="J35" i="16"/>
  <c r="F35" i="16"/>
  <c r="D35" i="16"/>
  <c r="AV34" i="16"/>
  <c r="AT34" i="16"/>
  <c r="AP34" i="16"/>
  <c r="AN34" i="16"/>
  <c r="AJ34" i="16"/>
  <c r="AH34" i="16"/>
  <c r="AD34" i="16"/>
  <c r="AB34" i="16"/>
  <c r="X34" i="16"/>
  <c r="V34" i="16"/>
  <c r="L34" i="16"/>
  <c r="J34" i="16"/>
  <c r="F34" i="16"/>
  <c r="D34" i="16"/>
  <c r="AV33" i="16"/>
  <c r="AT33" i="16"/>
  <c r="AP33" i="16"/>
  <c r="AN33" i="16"/>
  <c r="AJ33" i="16"/>
  <c r="AH33" i="16"/>
  <c r="AD33" i="16"/>
  <c r="AB33" i="16"/>
  <c r="X33" i="16"/>
  <c r="V33" i="16"/>
  <c r="L33" i="16"/>
  <c r="J33" i="16"/>
  <c r="F33" i="16"/>
  <c r="D33" i="16"/>
  <c r="AV32" i="16"/>
  <c r="AT32" i="16"/>
  <c r="AP32" i="16"/>
  <c r="AN32" i="16"/>
  <c r="AJ32" i="16"/>
  <c r="AH32" i="16"/>
  <c r="AD32" i="16"/>
  <c r="AB32" i="16"/>
  <c r="X32" i="16"/>
  <c r="V32" i="16"/>
  <c r="L32" i="16"/>
  <c r="J32" i="16"/>
  <c r="F32" i="16"/>
  <c r="D32" i="16"/>
  <c r="AV31" i="16"/>
  <c r="AT31" i="16"/>
  <c r="AP31" i="16"/>
  <c r="AN31" i="16"/>
  <c r="AJ31" i="16"/>
  <c r="AH31" i="16"/>
  <c r="AD31" i="16"/>
  <c r="AB31" i="16"/>
  <c r="X31" i="16"/>
  <c r="V31" i="16"/>
  <c r="L31" i="16"/>
  <c r="J31" i="16"/>
  <c r="F31" i="16"/>
  <c r="D31" i="16"/>
  <c r="AV30" i="16"/>
  <c r="AT30" i="16"/>
  <c r="AP30" i="16"/>
  <c r="AN30" i="16"/>
  <c r="AJ30" i="16"/>
  <c r="AH30" i="16"/>
  <c r="AD30" i="16"/>
  <c r="AB30" i="16"/>
  <c r="V30" i="16"/>
  <c r="F30" i="16"/>
  <c r="D30" i="16"/>
  <c r="AV29" i="16"/>
  <c r="AT29" i="16"/>
  <c r="AP29" i="16"/>
  <c r="AN29" i="16"/>
  <c r="AJ29" i="16"/>
  <c r="AH29" i="16"/>
  <c r="AD29" i="16"/>
  <c r="AB29" i="16"/>
  <c r="L29" i="16"/>
  <c r="J29" i="16"/>
  <c r="F29" i="16"/>
  <c r="D29" i="16"/>
  <c r="AV28" i="16"/>
  <c r="AT28" i="16"/>
  <c r="AP28" i="16"/>
  <c r="AN28" i="16"/>
  <c r="AJ28" i="16"/>
  <c r="AH28" i="16"/>
  <c r="AD28" i="16"/>
  <c r="AB28" i="16"/>
  <c r="L28" i="16"/>
  <c r="J28" i="16"/>
  <c r="F28" i="16"/>
  <c r="D28" i="16"/>
  <c r="AV27" i="16"/>
  <c r="AT27" i="16"/>
  <c r="AP27" i="16"/>
  <c r="AN27" i="16"/>
  <c r="AJ27" i="16"/>
  <c r="AH27" i="16"/>
  <c r="AD27" i="16"/>
  <c r="AB27" i="16"/>
  <c r="AD26" i="16"/>
  <c r="AB26" i="16"/>
  <c r="AV25" i="16"/>
  <c r="AT25" i="16"/>
  <c r="AP25" i="16"/>
  <c r="AN25" i="16"/>
  <c r="AJ25" i="16"/>
  <c r="AH25" i="16"/>
  <c r="AD25" i="16"/>
  <c r="AB25" i="16"/>
  <c r="V25" i="16"/>
  <c r="L25" i="16"/>
  <c r="J25" i="16"/>
  <c r="F25" i="16"/>
  <c r="D25" i="16"/>
  <c r="AV22" i="16"/>
  <c r="AT22" i="16"/>
  <c r="AP22" i="16"/>
  <c r="AN22" i="16"/>
  <c r="AJ22" i="16"/>
  <c r="AH22" i="16"/>
  <c r="AD22" i="16"/>
  <c r="AB22" i="16"/>
  <c r="X22" i="16"/>
  <c r="V22" i="16"/>
  <c r="L22" i="16"/>
  <c r="J22" i="16"/>
  <c r="F22" i="16"/>
  <c r="D22" i="16"/>
  <c r="AV21" i="16"/>
  <c r="AT21" i="16"/>
  <c r="AP21" i="16"/>
  <c r="AN21" i="16"/>
  <c r="AJ21" i="16"/>
  <c r="AH21" i="16"/>
  <c r="AD21" i="16"/>
  <c r="AB21" i="16"/>
  <c r="X21" i="16"/>
  <c r="V21" i="16"/>
  <c r="L21" i="16"/>
  <c r="J21" i="16"/>
  <c r="F21" i="16"/>
  <c r="D21" i="16"/>
  <c r="AV19" i="16"/>
  <c r="AT19" i="16"/>
  <c r="AP19" i="16"/>
  <c r="AN19" i="16"/>
  <c r="AJ19" i="16"/>
  <c r="AH19" i="16"/>
  <c r="AD19" i="16"/>
  <c r="AB19" i="16"/>
  <c r="X19" i="16"/>
  <c r="V19" i="16"/>
  <c r="L19" i="16"/>
  <c r="J19" i="16"/>
  <c r="F19" i="16"/>
  <c r="D19" i="16"/>
  <c r="AV18" i="16"/>
  <c r="AT18" i="16"/>
  <c r="AP18" i="16"/>
  <c r="AN18" i="16"/>
  <c r="AJ18" i="16"/>
  <c r="AH18" i="16"/>
  <c r="AD18" i="16"/>
  <c r="AB18" i="16"/>
  <c r="X18" i="16"/>
  <c r="V18" i="16"/>
  <c r="L18" i="16"/>
  <c r="J18" i="16"/>
  <c r="F18" i="16"/>
  <c r="D18" i="16"/>
  <c r="AV17" i="16"/>
  <c r="AT17" i="16"/>
  <c r="AP17" i="16"/>
  <c r="AN17" i="16"/>
  <c r="AJ17" i="16"/>
  <c r="AH17" i="16"/>
  <c r="AD17" i="16"/>
  <c r="AB17" i="16"/>
  <c r="X17" i="16"/>
  <c r="V17" i="16"/>
  <c r="L17" i="16"/>
  <c r="J17" i="16"/>
  <c r="F17" i="16"/>
  <c r="D17" i="16"/>
  <c r="AV16" i="16"/>
  <c r="AT16" i="16"/>
  <c r="AP16" i="16"/>
  <c r="AN16" i="16"/>
  <c r="AJ16" i="16"/>
  <c r="AH16" i="16"/>
  <c r="AD16" i="16"/>
  <c r="AB16" i="16"/>
  <c r="X16" i="16"/>
  <c r="V16" i="16"/>
  <c r="L16" i="16"/>
  <c r="J16" i="16"/>
  <c r="F16" i="16"/>
  <c r="D16" i="16"/>
  <c r="AV15" i="16"/>
  <c r="AT15" i="16"/>
  <c r="AP15" i="16"/>
  <c r="AN15" i="16"/>
  <c r="AJ15" i="16"/>
  <c r="AH15" i="16"/>
  <c r="AD15" i="16"/>
  <c r="AB15" i="16"/>
  <c r="X15" i="16"/>
  <c r="V15" i="16"/>
  <c r="L15" i="16"/>
  <c r="J15" i="16"/>
  <c r="F15" i="16"/>
  <c r="D15" i="16"/>
  <c r="AV14" i="16"/>
  <c r="AT14" i="16"/>
  <c r="AP14" i="16"/>
  <c r="AN14" i="16"/>
  <c r="AJ14" i="16"/>
  <c r="AH14" i="16"/>
  <c r="AD14" i="16"/>
  <c r="AB14" i="16"/>
  <c r="X14" i="16"/>
  <c r="V14" i="16"/>
  <c r="L14" i="16"/>
  <c r="J14" i="16"/>
  <c r="F14" i="16"/>
  <c r="D14" i="16"/>
  <c r="AV13" i="16"/>
  <c r="AT13" i="16"/>
  <c r="AP13" i="16"/>
  <c r="AN13" i="16"/>
  <c r="AJ13" i="16"/>
  <c r="AH13" i="16"/>
  <c r="AD13" i="16"/>
  <c r="AB13" i="16"/>
  <c r="X13" i="16"/>
  <c r="V13" i="16"/>
  <c r="L13" i="16"/>
  <c r="J13" i="16"/>
  <c r="F13" i="16"/>
  <c r="D13" i="16"/>
  <c r="AV12" i="16"/>
  <c r="AT12" i="16"/>
  <c r="AP12" i="16"/>
  <c r="AN12" i="16"/>
  <c r="AJ12" i="16"/>
  <c r="AH12" i="16"/>
  <c r="AD12" i="16"/>
  <c r="AB12" i="16"/>
  <c r="X12" i="16"/>
  <c r="V12" i="16"/>
  <c r="AV11" i="16"/>
  <c r="AT11" i="16"/>
  <c r="AP11" i="16"/>
  <c r="AN11" i="16"/>
  <c r="AJ11" i="16"/>
  <c r="AH11" i="16"/>
  <c r="AD11" i="16"/>
  <c r="AB11" i="16"/>
  <c r="X11" i="16"/>
  <c r="V11" i="16"/>
  <c r="L11" i="16"/>
  <c r="J11" i="16"/>
  <c r="F11" i="16"/>
  <c r="D11" i="16"/>
  <c r="AV47" i="16"/>
  <c r="AT47" i="16"/>
  <c r="AP47" i="16"/>
  <c r="AN47" i="16"/>
  <c r="AJ47" i="16"/>
  <c r="AH47" i="16"/>
  <c r="AD47" i="16"/>
  <c r="AB47" i="16"/>
  <c r="AV10" i="16"/>
  <c r="AT10" i="16"/>
  <c r="AP10" i="16"/>
  <c r="AN10" i="16"/>
  <c r="AJ10" i="16"/>
  <c r="AH10" i="16"/>
  <c r="AD10" i="16"/>
  <c r="AB10" i="16"/>
  <c r="X10" i="16"/>
  <c r="V10" i="16"/>
  <c r="L10" i="16"/>
  <c r="J10" i="16"/>
  <c r="F10" i="16"/>
  <c r="D10" i="16"/>
  <c r="AV9" i="16"/>
  <c r="AT9" i="16"/>
  <c r="AP9" i="16"/>
  <c r="AN9" i="16"/>
  <c r="AJ9" i="16"/>
  <c r="AH9" i="16"/>
  <c r="AD9" i="16"/>
  <c r="AB9" i="16"/>
  <c r="X9" i="16"/>
  <c r="V9" i="16"/>
  <c r="L9" i="16"/>
  <c r="J9" i="16"/>
  <c r="F9" i="16"/>
  <c r="D9" i="16"/>
  <c r="AV8" i="16"/>
  <c r="AT8" i="16"/>
  <c r="AP8" i="16"/>
  <c r="AN8" i="16"/>
  <c r="AH8" i="16"/>
  <c r="AD8" i="16"/>
  <c r="AB8" i="16"/>
  <c r="X8" i="16"/>
  <c r="V8" i="16"/>
  <c r="L8" i="16"/>
  <c r="J8" i="16"/>
  <c r="F8" i="16"/>
  <c r="D8" i="16"/>
  <c r="D66" i="16" l="1"/>
  <c r="AB66" i="16"/>
  <c r="AH66" i="16"/>
  <c r="F66" i="16"/>
  <c r="AD66" i="16"/>
  <c r="V66" i="16"/>
  <c r="L66" i="16"/>
  <c r="P66" i="16"/>
  <c r="J66" i="16"/>
  <c r="R66" i="16"/>
  <c r="X66" i="16"/>
  <c r="AJ66" i="16"/>
  <c r="AN66" i="16"/>
  <c r="AP66" i="16"/>
  <c r="BC71" i="12" l="1"/>
  <c r="AZ71" i="12"/>
  <c r="AY71" i="12"/>
  <c r="AV71" i="12"/>
  <c r="AS71" i="12"/>
  <c r="AT71" i="12" s="1"/>
  <c r="AR71" i="12"/>
  <c r="AO71" i="12"/>
  <c r="AL71" i="12"/>
  <c r="AK71" i="12"/>
  <c r="AH71" i="12"/>
  <c r="AF71" i="12"/>
  <c r="AE71" i="12"/>
  <c r="AD71" i="12"/>
  <c r="AA71" i="12"/>
  <c r="AB71" i="12" s="1"/>
  <c r="X71" i="12"/>
  <c r="Y71" i="12" s="1"/>
  <c r="W71" i="12"/>
  <c r="T71" i="12"/>
  <c r="Q71" i="12"/>
  <c r="P71" i="12"/>
  <c r="U71" i="12" s="1"/>
  <c r="M71" i="12"/>
  <c r="J71" i="12"/>
  <c r="I71" i="12"/>
  <c r="F71" i="12"/>
  <c r="G71" i="12" s="1"/>
  <c r="C71" i="12"/>
  <c r="D71" i="12" s="1"/>
  <c r="B71" i="12"/>
  <c r="BD70" i="12"/>
  <c r="BA70" i="12"/>
  <c r="AW70" i="12"/>
  <c r="AT70" i="12"/>
  <c r="AP70" i="12"/>
  <c r="AM70" i="12"/>
  <c r="AI70" i="12"/>
  <c r="AF70" i="12"/>
  <c r="AB70" i="12"/>
  <c r="Y70" i="12"/>
  <c r="U70" i="12"/>
  <c r="R70" i="12"/>
  <c r="N70" i="12"/>
  <c r="K70" i="12"/>
  <c r="G70" i="12"/>
  <c r="D70" i="12"/>
  <c r="BD69" i="12"/>
  <c r="BA69" i="12"/>
  <c r="AW69" i="12"/>
  <c r="AT69" i="12"/>
  <c r="AP69" i="12"/>
  <c r="AM69" i="12"/>
  <c r="AI69" i="12"/>
  <c r="AF69" i="12"/>
  <c r="AB69" i="12"/>
  <c r="Y69" i="12"/>
  <c r="U69" i="12"/>
  <c r="R69" i="12"/>
  <c r="N69" i="12"/>
  <c r="K69" i="12"/>
  <c r="G69" i="12"/>
  <c r="D69" i="12"/>
  <c r="BD68" i="12"/>
  <c r="BA68" i="12"/>
  <c r="AW68" i="12"/>
  <c r="AT68" i="12"/>
  <c r="AP68" i="12"/>
  <c r="AM68" i="12"/>
  <c r="AI68" i="12"/>
  <c r="AF68" i="12"/>
  <c r="U68" i="12"/>
  <c r="R68" i="12"/>
  <c r="N68" i="12"/>
  <c r="K68" i="12"/>
  <c r="G68" i="12"/>
  <c r="D68" i="12"/>
  <c r="BD67" i="12"/>
  <c r="BA67" i="12"/>
  <c r="AW67" i="12"/>
  <c r="AT67" i="12"/>
  <c r="AP67" i="12"/>
  <c r="AM67" i="12"/>
  <c r="AI67" i="12"/>
  <c r="AF67" i="12"/>
  <c r="BD66" i="12"/>
  <c r="BA66" i="12"/>
  <c r="AW66" i="12"/>
  <c r="AT66" i="12"/>
  <c r="AP66" i="12"/>
  <c r="AM66" i="12"/>
  <c r="AI66" i="12"/>
  <c r="AF66" i="12"/>
  <c r="BD65" i="12"/>
  <c r="BA65" i="12"/>
  <c r="AP65" i="12"/>
  <c r="AM65" i="12"/>
  <c r="AI65" i="12"/>
  <c r="AF65" i="12"/>
  <c r="N65" i="12"/>
  <c r="K65" i="12"/>
  <c r="G65" i="12"/>
  <c r="D65" i="12"/>
  <c r="BD64" i="12"/>
  <c r="BA64" i="12"/>
  <c r="AW64" i="12"/>
  <c r="AT64" i="12"/>
  <c r="AP64" i="12"/>
  <c r="AM64" i="12"/>
  <c r="AI64" i="12"/>
  <c r="AF64" i="12"/>
  <c r="AB64" i="12"/>
  <c r="Y64" i="12"/>
  <c r="U64" i="12"/>
  <c r="R64" i="12"/>
  <c r="N64" i="12"/>
  <c r="K64" i="12"/>
  <c r="G64" i="12"/>
  <c r="D64" i="12"/>
  <c r="BD63" i="12"/>
  <c r="BA63" i="12"/>
  <c r="AW63" i="12"/>
  <c r="AT63" i="12"/>
  <c r="AP63" i="12"/>
  <c r="AM63" i="12"/>
  <c r="AI63" i="12"/>
  <c r="AF63" i="12"/>
  <c r="AB63" i="12"/>
  <c r="Y63" i="12"/>
  <c r="U63" i="12"/>
  <c r="R63" i="12"/>
  <c r="N63" i="12"/>
  <c r="K63" i="12"/>
  <c r="G63" i="12"/>
  <c r="D63" i="12"/>
  <c r="AW62" i="12"/>
  <c r="AT62" i="12"/>
  <c r="BD61" i="12"/>
  <c r="BA61" i="12"/>
  <c r="AW61" i="12"/>
  <c r="AT61" i="12"/>
  <c r="AP61" i="12"/>
  <c r="AM61" i="12"/>
  <c r="AI61" i="12"/>
  <c r="AF61" i="12"/>
  <c r="AB61" i="12"/>
  <c r="Y61" i="12"/>
  <c r="U61" i="12"/>
  <c r="R61" i="12"/>
  <c r="N61" i="12"/>
  <c r="K61" i="12"/>
  <c r="G61" i="12"/>
  <c r="D61" i="12"/>
  <c r="BD60" i="12"/>
  <c r="BA60" i="12"/>
  <c r="AW60" i="12"/>
  <c r="AT60" i="12"/>
  <c r="AP60" i="12"/>
  <c r="AM60" i="12"/>
  <c r="AI60" i="12"/>
  <c r="AF60" i="12"/>
  <c r="AB60" i="12"/>
  <c r="Y60" i="12"/>
  <c r="U60" i="12"/>
  <c r="R60" i="12"/>
  <c r="N60" i="12"/>
  <c r="K60" i="12"/>
  <c r="G60" i="12"/>
  <c r="D60" i="12"/>
  <c r="BD59" i="12"/>
  <c r="BA59" i="12"/>
  <c r="AW59" i="12"/>
  <c r="AT59" i="12"/>
  <c r="AP59" i="12"/>
  <c r="AM59" i="12"/>
  <c r="AI59" i="12"/>
  <c r="AF59" i="12"/>
  <c r="AB59" i="12"/>
  <c r="Y59" i="12"/>
  <c r="U59" i="12"/>
  <c r="R59" i="12"/>
  <c r="N59" i="12"/>
  <c r="K59" i="12"/>
  <c r="G59" i="12"/>
  <c r="D59" i="12"/>
  <c r="AW58" i="12"/>
  <c r="AT58" i="12"/>
  <c r="AP58" i="12"/>
  <c r="AM58" i="12"/>
  <c r="AI58" i="12"/>
  <c r="AF58" i="12"/>
  <c r="AB58" i="12"/>
  <c r="Y58" i="12"/>
  <c r="U58" i="12"/>
  <c r="R58" i="12"/>
  <c r="N58" i="12"/>
  <c r="K58" i="12"/>
  <c r="G58" i="12"/>
  <c r="D58" i="12"/>
  <c r="BD57" i="12"/>
  <c r="BA57" i="12"/>
  <c r="AW57" i="12"/>
  <c r="AT57" i="12"/>
  <c r="AP57" i="12"/>
  <c r="AM57" i="12"/>
  <c r="AI57" i="12"/>
  <c r="AF57" i="12"/>
  <c r="AB57" i="12"/>
  <c r="Y57" i="12"/>
  <c r="U57" i="12"/>
  <c r="R57" i="12"/>
  <c r="N57" i="12"/>
  <c r="K57" i="12"/>
  <c r="G57" i="12"/>
  <c r="D57" i="12"/>
  <c r="BD56" i="12"/>
  <c r="BA56" i="12"/>
  <c r="AW56" i="12"/>
  <c r="AT56" i="12"/>
  <c r="AP56" i="12"/>
  <c r="AM56" i="12"/>
  <c r="AI56" i="12"/>
  <c r="AF56" i="12"/>
  <c r="AB56" i="12"/>
  <c r="Y56" i="12"/>
  <c r="U56" i="12"/>
  <c r="R56" i="12"/>
  <c r="N56" i="12"/>
  <c r="K56" i="12"/>
  <c r="G56" i="12"/>
  <c r="D56" i="12"/>
  <c r="BD55" i="12"/>
  <c r="BA55" i="12"/>
  <c r="AW55" i="12"/>
  <c r="AT55" i="12"/>
  <c r="AP55" i="12"/>
  <c r="AM55" i="12"/>
  <c r="AI55" i="12"/>
  <c r="AF55" i="12"/>
  <c r="AB55" i="12"/>
  <c r="Y55" i="12"/>
  <c r="U55" i="12"/>
  <c r="R55" i="12"/>
  <c r="N55" i="12"/>
  <c r="K55" i="12"/>
  <c r="G55" i="12"/>
  <c r="D55" i="12"/>
  <c r="BD54" i="12"/>
  <c r="BA54" i="12"/>
  <c r="AW54" i="12"/>
  <c r="AT54" i="12"/>
  <c r="AP54" i="12"/>
  <c r="AM54" i="12"/>
  <c r="AI54" i="12"/>
  <c r="AF54" i="12"/>
  <c r="AB54" i="12"/>
  <c r="Y54" i="12"/>
  <c r="U54" i="12"/>
  <c r="R54" i="12"/>
  <c r="N54" i="12"/>
  <c r="K54" i="12"/>
  <c r="G54" i="12"/>
  <c r="D54" i="12"/>
  <c r="BD53" i="12"/>
  <c r="BA53" i="12"/>
  <c r="AW53" i="12"/>
  <c r="AT53" i="12"/>
  <c r="AB53" i="12"/>
  <c r="Y53" i="12"/>
  <c r="BD52" i="12"/>
  <c r="BA52" i="12"/>
  <c r="AW52" i="12"/>
  <c r="AT52" i="12"/>
  <c r="AP52" i="12"/>
  <c r="AM52" i="12"/>
  <c r="AI52" i="12"/>
  <c r="AF52" i="12"/>
  <c r="AB52" i="12"/>
  <c r="Y52" i="12"/>
  <c r="U52" i="12"/>
  <c r="R52" i="12"/>
  <c r="N52" i="12"/>
  <c r="K52" i="12"/>
  <c r="G52" i="12"/>
  <c r="D52" i="12"/>
  <c r="BD51" i="12"/>
  <c r="BA51" i="12"/>
  <c r="AW51" i="12"/>
  <c r="AT51" i="12"/>
  <c r="AP51" i="12"/>
  <c r="AM51" i="12"/>
  <c r="AI51" i="12"/>
  <c r="AF51" i="12"/>
  <c r="AB51" i="12"/>
  <c r="Y51" i="12"/>
  <c r="U51" i="12"/>
  <c r="R51" i="12"/>
  <c r="N51" i="12"/>
  <c r="K51" i="12"/>
  <c r="G51" i="12"/>
  <c r="D51" i="12"/>
  <c r="BD50" i="12"/>
  <c r="BA50" i="12"/>
  <c r="AW50" i="12"/>
  <c r="AT50" i="12"/>
  <c r="AP50" i="12"/>
  <c r="AM50" i="12"/>
  <c r="AI50" i="12"/>
  <c r="AF50" i="12"/>
  <c r="AB50" i="12"/>
  <c r="Y50" i="12"/>
  <c r="U50" i="12"/>
  <c r="R50" i="12"/>
  <c r="N50" i="12"/>
  <c r="K50" i="12"/>
  <c r="G50" i="12"/>
  <c r="D50" i="12"/>
  <c r="BD49" i="12"/>
  <c r="BA49" i="12"/>
  <c r="AW49" i="12"/>
  <c r="AT49" i="12"/>
  <c r="AP49" i="12"/>
  <c r="AM49" i="12"/>
  <c r="AI49" i="12"/>
  <c r="AF49" i="12"/>
  <c r="AB49" i="12"/>
  <c r="Y49" i="12"/>
  <c r="U49" i="12"/>
  <c r="R49" i="12"/>
  <c r="N49" i="12"/>
  <c r="K49" i="12"/>
  <c r="G49" i="12"/>
  <c r="D49" i="12"/>
  <c r="BD48" i="12"/>
  <c r="BA48" i="12"/>
  <c r="AW48" i="12"/>
  <c r="AT48" i="12"/>
  <c r="AP48" i="12"/>
  <c r="AM48" i="12"/>
  <c r="AI48" i="12"/>
  <c r="AF48" i="12"/>
  <c r="AB48" i="12"/>
  <c r="Y48" i="12"/>
  <c r="U48" i="12"/>
  <c r="R48" i="12"/>
  <c r="N48" i="12"/>
  <c r="K48" i="12"/>
  <c r="G48" i="12"/>
  <c r="D48" i="12"/>
  <c r="BD47" i="12"/>
  <c r="BA47" i="12"/>
  <c r="AW47" i="12"/>
  <c r="AT47" i="12"/>
  <c r="AB47" i="12"/>
  <c r="Y47" i="12"/>
  <c r="U47" i="12"/>
  <c r="R47" i="12"/>
  <c r="N47" i="12"/>
  <c r="K47" i="12"/>
  <c r="G47" i="12"/>
  <c r="D47" i="12"/>
  <c r="BD46" i="12"/>
  <c r="BA46" i="12"/>
  <c r="AW46" i="12"/>
  <c r="AT46" i="12"/>
  <c r="AP46" i="12"/>
  <c r="AM46" i="12"/>
  <c r="AI46" i="12"/>
  <c r="AF46" i="12"/>
  <c r="N46" i="12"/>
  <c r="K46" i="12"/>
  <c r="G46" i="12"/>
  <c r="D46" i="12"/>
  <c r="BD45" i="12"/>
  <c r="BA45" i="12"/>
  <c r="AW45" i="12"/>
  <c r="AT45" i="12"/>
  <c r="BD44" i="12"/>
  <c r="BA44" i="12"/>
  <c r="AW44" i="12"/>
  <c r="AT44" i="12"/>
  <c r="AP44" i="12"/>
  <c r="AM44" i="12"/>
  <c r="AI44" i="12"/>
  <c r="AF44" i="12"/>
  <c r="AB44" i="12"/>
  <c r="Y44" i="12"/>
  <c r="U44" i="12"/>
  <c r="R44" i="12"/>
  <c r="N44" i="12"/>
  <c r="K44" i="12"/>
  <c r="G44" i="12"/>
  <c r="D44" i="12"/>
  <c r="BD43" i="12"/>
  <c r="BA43" i="12"/>
  <c r="AW43" i="12"/>
  <c r="AT43" i="12"/>
  <c r="AP43" i="12"/>
  <c r="AM43" i="12"/>
  <c r="AI43" i="12"/>
  <c r="AF43" i="12"/>
  <c r="U43" i="12"/>
  <c r="R43" i="12"/>
  <c r="N43" i="12"/>
  <c r="K43" i="12"/>
  <c r="G43" i="12"/>
  <c r="D43" i="12"/>
  <c r="BD42" i="12"/>
  <c r="BA42" i="12"/>
  <c r="AW42" i="12"/>
  <c r="AT42" i="12"/>
  <c r="AP42" i="12"/>
  <c r="AM42" i="12"/>
  <c r="AI42" i="12"/>
  <c r="AF42" i="12"/>
  <c r="AB42" i="12"/>
  <c r="Y42" i="12"/>
  <c r="U42" i="12"/>
  <c r="R42" i="12"/>
  <c r="N42" i="12"/>
  <c r="K42" i="12"/>
  <c r="G42" i="12"/>
  <c r="D42" i="12"/>
  <c r="BD41" i="12"/>
  <c r="BA41" i="12"/>
  <c r="AW41" i="12"/>
  <c r="AT41" i="12"/>
  <c r="AP41" i="12"/>
  <c r="AM41" i="12"/>
  <c r="AI41" i="12"/>
  <c r="AF41" i="12"/>
  <c r="AB41" i="12"/>
  <c r="Y41" i="12"/>
  <c r="U41" i="12"/>
  <c r="R41" i="12"/>
  <c r="N41" i="12"/>
  <c r="K41" i="12"/>
  <c r="G41" i="12"/>
  <c r="D41" i="12"/>
  <c r="BD40" i="12"/>
  <c r="BA40" i="12"/>
  <c r="AW40" i="12"/>
  <c r="AT40" i="12"/>
  <c r="AP40" i="12"/>
  <c r="AM40" i="12"/>
  <c r="AI40" i="12"/>
  <c r="AF40" i="12"/>
  <c r="AB40" i="12"/>
  <c r="Y40" i="12"/>
  <c r="U40" i="12"/>
  <c r="R40" i="12"/>
  <c r="N40" i="12"/>
  <c r="K40" i="12"/>
  <c r="G40" i="12"/>
  <c r="D40" i="12"/>
  <c r="BD39" i="12"/>
  <c r="BA39" i="12"/>
  <c r="AW39" i="12"/>
  <c r="AT39" i="12"/>
  <c r="AP39" i="12"/>
  <c r="AM39" i="12"/>
  <c r="AI39" i="12"/>
  <c r="AF39" i="12"/>
  <c r="AB39" i="12"/>
  <c r="Y39" i="12"/>
  <c r="U39" i="12"/>
  <c r="R39" i="12"/>
  <c r="N39" i="12"/>
  <c r="K39" i="12"/>
  <c r="G39" i="12"/>
  <c r="D39" i="12"/>
  <c r="BD38" i="12"/>
  <c r="BA38" i="12"/>
  <c r="AW38" i="12"/>
  <c r="AT38" i="12"/>
  <c r="AP38" i="12"/>
  <c r="AM38" i="12"/>
  <c r="AI38" i="12"/>
  <c r="AF38" i="12"/>
  <c r="AB38" i="12"/>
  <c r="Y38" i="12"/>
  <c r="U38" i="12"/>
  <c r="R38" i="12"/>
  <c r="N38" i="12"/>
  <c r="K38" i="12"/>
  <c r="G38" i="12"/>
  <c r="D38" i="12"/>
  <c r="BD37" i="12"/>
  <c r="BA37" i="12"/>
  <c r="AW37" i="12"/>
  <c r="AT37" i="12"/>
  <c r="AP37" i="12"/>
  <c r="AM37" i="12"/>
  <c r="AI37" i="12"/>
  <c r="AF37" i="12"/>
  <c r="AB37" i="12"/>
  <c r="Y37" i="12"/>
  <c r="U37" i="12"/>
  <c r="R37" i="12"/>
  <c r="N37" i="12"/>
  <c r="K37" i="12"/>
  <c r="G37" i="12"/>
  <c r="D37" i="12"/>
  <c r="BD36" i="12"/>
  <c r="BA36" i="12"/>
  <c r="AW36" i="12"/>
  <c r="AT36" i="12"/>
  <c r="AP36" i="12"/>
  <c r="AM36" i="12"/>
  <c r="AI36" i="12"/>
  <c r="AF36" i="12"/>
  <c r="U36" i="12"/>
  <c r="R36" i="12"/>
  <c r="N36" i="12"/>
  <c r="K36" i="12"/>
  <c r="G36" i="12"/>
  <c r="D36" i="12"/>
  <c r="BD35" i="12"/>
  <c r="BA35" i="12"/>
  <c r="AW35" i="12"/>
  <c r="AT35" i="12"/>
  <c r="AI35" i="12"/>
  <c r="AF35" i="12"/>
  <c r="AB35" i="12"/>
  <c r="Y35" i="12"/>
  <c r="U35" i="12"/>
  <c r="R35" i="12"/>
  <c r="N35" i="12"/>
  <c r="K35" i="12"/>
  <c r="G35" i="12"/>
  <c r="D35" i="12"/>
  <c r="BD34" i="12"/>
  <c r="BA34" i="12"/>
  <c r="BD33" i="12"/>
  <c r="BA33" i="12"/>
  <c r="BD32" i="12"/>
  <c r="BA32" i="12"/>
  <c r="BD31" i="12"/>
  <c r="BA31" i="12"/>
  <c r="BD30" i="12"/>
  <c r="BA30" i="12"/>
  <c r="AW30" i="12"/>
  <c r="AT30" i="12"/>
  <c r="AP30" i="12"/>
  <c r="AM30" i="12"/>
  <c r="AI30" i="12"/>
  <c r="AF30" i="12"/>
  <c r="AB30" i="12"/>
  <c r="Y30" i="12"/>
  <c r="U30" i="12"/>
  <c r="R30" i="12"/>
  <c r="N30" i="12"/>
  <c r="K30" i="12"/>
  <c r="G30" i="12"/>
  <c r="D30" i="12"/>
  <c r="BD29" i="12"/>
  <c r="BA29" i="12"/>
  <c r="BD28" i="12"/>
  <c r="BA28" i="12"/>
  <c r="AW28" i="12"/>
  <c r="AT28" i="12"/>
  <c r="AW27" i="12"/>
  <c r="AT27" i="12"/>
  <c r="N27" i="12"/>
  <c r="K27" i="12"/>
  <c r="G27" i="12"/>
  <c r="D27" i="12"/>
  <c r="BD26" i="12"/>
  <c r="BA26" i="12"/>
  <c r="AW26" i="12"/>
  <c r="AT26" i="12"/>
  <c r="AP26" i="12"/>
  <c r="AM26" i="12"/>
  <c r="AI26" i="12"/>
  <c r="AF26" i="12"/>
  <c r="AB26" i="12"/>
  <c r="Y26" i="12"/>
  <c r="U26" i="12"/>
  <c r="R26" i="12"/>
  <c r="N26" i="12"/>
  <c r="K26" i="12"/>
  <c r="G26" i="12"/>
  <c r="D26" i="12"/>
  <c r="BD25" i="12"/>
  <c r="BA25" i="12"/>
  <c r="AW25" i="12"/>
  <c r="AT25" i="12"/>
  <c r="AP25" i="12"/>
  <c r="AM25" i="12"/>
  <c r="AI25" i="12"/>
  <c r="AF25" i="12"/>
  <c r="AB25" i="12"/>
  <c r="Y25" i="12"/>
  <c r="U25" i="12"/>
  <c r="R25" i="12"/>
  <c r="N25" i="12"/>
  <c r="K25" i="12"/>
  <c r="G25" i="12"/>
  <c r="D25" i="12"/>
  <c r="BD24" i="12"/>
  <c r="BA24" i="12"/>
  <c r="AW24" i="12"/>
  <c r="AT24" i="12"/>
  <c r="AP24" i="12"/>
  <c r="AM24" i="12"/>
  <c r="AI24" i="12"/>
  <c r="AF24" i="12"/>
  <c r="AB24" i="12"/>
  <c r="Y24" i="12"/>
  <c r="U24" i="12"/>
  <c r="R24" i="12"/>
  <c r="N24" i="12"/>
  <c r="K24" i="12"/>
  <c r="G24" i="12"/>
  <c r="D24" i="12"/>
  <c r="BD23" i="12"/>
  <c r="BA23" i="12"/>
  <c r="AW23" i="12"/>
  <c r="AT23" i="12"/>
  <c r="AP23" i="12"/>
  <c r="AM23" i="12"/>
  <c r="AI23" i="12"/>
  <c r="AF23" i="12"/>
  <c r="AB23" i="12"/>
  <c r="Y23" i="12"/>
  <c r="U23" i="12"/>
  <c r="R23" i="12"/>
  <c r="BD22" i="12"/>
  <c r="BA22" i="12"/>
  <c r="AW22" i="12"/>
  <c r="AT22" i="12"/>
  <c r="AP22" i="12"/>
  <c r="AM22" i="12"/>
  <c r="AI22" i="12"/>
  <c r="AF22" i="12"/>
  <c r="AB22" i="12"/>
  <c r="Y22" i="12"/>
  <c r="U22" i="12"/>
  <c r="R22" i="12"/>
  <c r="N22" i="12"/>
  <c r="K22" i="12"/>
  <c r="G22" i="12"/>
  <c r="D22" i="12"/>
  <c r="BD21" i="12"/>
  <c r="BA21" i="12"/>
  <c r="AW21" i="12"/>
  <c r="AT21" i="12"/>
  <c r="AP21" i="12"/>
  <c r="AM21" i="12"/>
  <c r="AI21" i="12"/>
  <c r="AF21" i="12"/>
  <c r="AB21" i="12"/>
  <c r="Y21" i="12"/>
  <c r="U21" i="12"/>
  <c r="R21" i="12"/>
  <c r="N21" i="12"/>
  <c r="K21" i="12"/>
  <c r="G21" i="12"/>
  <c r="D21" i="12"/>
  <c r="BD20" i="12"/>
  <c r="BA20" i="12"/>
  <c r="AW20" i="12"/>
  <c r="AT20" i="12"/>
  <c r="AP20" i="12"/>
  <c r="AM20" i="12"/>
  <c r="AI20" i="12"/>
  <c r="AF20" i="12"/>
  <c r="AB20" i="12"/>
  <c r="Y20" i="12"/>
  <c r="U20" i="12"/>
  <c r="R20" i="12"/>
  <c r="N20" i="12"/>
  <c r="K20" i="12"/>
  <c r="G20" i="12"/>
  <c r="D20" i="12"/>
  <c r="BD19" i="12"/>
  <c r="BA19" i="12"/>
  <c r="AW19" i="12"/>
  <c r="AT19" i="12"/>
  <c r="AP19" i="12"/>
  <c r="AM19" i="12"/>
  <c r="AI19" i="12"/>
  <c r="AF19" i="12"/>
  <c r="AB19" i="12"/>
  <c r="Y19" i="12"/>
  <c r="U19" i="12"/>
  <c r="R19" i="12"/>
  <c r="N19" i="12"/>
  <c r="K19" i="12"/>
  <c r="G19" i="12"/>
  <c r="D19" i="12"/>
  <c r="BD18" i="12"/>
  <c r="BA18" i="12"/>
  <c r="BD17" i="12"/>
  <c r="BA17" i="12"/>
  <c r="AW17" i="12"/>
  <c r="AT17" i="12"/>
  <c r="AP17" i="12"/>
  <c r="AM17" i="12"/>
  <c r="AI17" i="12"/>
  <c r="AF17" i="12"/>
  <c r="AB17" i="12"/>
  <c r="Y17" i="12"/>
  <c r="U17" i="12"/>
  <c r="R17" i="12"/>
  <c r="N17" i="12"/>
  <c r="K17" i="12"/>
  <c r="G17" i="12"/>
  <c r="D17" i="12"/>
  <c r="BD16" i="12"/>
  <c r="BA16" i="12"/>
  <c r="BD15" i="12"/>
  <c r="BA15" i="12"/>
  <c r="BD14" i="12"/>
  <c r="BA14" i="12"/>
  <c r="AW14" i="12"/>
  <c r="AT14" i="12"/>
  <c r="AP14" i="12"/>
  <c r="AM14" i="12"/>
  <c r="AI14" i="12"/>
  <c r="AF14" i="12"/>
  <c r="AB14" i="12"/>
  <c r="Y14" i="12"/>
  <c r="U14" i="12"/>
  <c r="R14" i="12"/>
  <c r="N14" i="12"/>
  <c r="K14" i="12"/>
  <c r="G14" i="12"/>
  <c r="D14" i="12"/>
  <c r="BD13" i="12"/>
  <c r="BA13" i="12"/>
  <c r="AW13" i="12"/>
  <c r="AT13" i="12"/>
  <c r="AP13" i="12"/>
  <c r="AM13" i="12"/>
  <c r="AI13" i="12"/>
  <c r="AF13" i="12"/>
  <c r="AB13" i="12"/>
  <c r="Y13" i="12"/>
  <c r="U13" i="12"/>
  <c r="R13" i="12"/>
  <c r="BD12" i="12"/>
  <c r="BA12" i="12"/>
  <c r="AW12" i="12"/>
  <c r="AT12" i="12"/>
  <c r="AP12" i="12"/>
  <c r="AM12" i="12"/>
  <c r="AI12" i="12"/>
  <c r="AF12" i="12"/>
  <c r="AB12" i="12"/>
  <c r="Y12" i="12"/>
  <c r="U12" i="12"/>
  <c r="R12" i="12"/>
  <c r="N12" i="12"/>
  <c r="K12" i="12"/>
  <c r="G12" i="12"/>
  <c r="D12" i="12"/>
  <c r="BD11" i="12"/>
  <c r="BA11" i="12"/>
  <c r="AW11" i="12"/>
  <c r="AT11" i="12"/>
  <c r="BD10" i="12"/>
  <c r="BA10" i="12"/>
  <c r="AW10" i="12"/>
  <c r="AT10" i="12"/>
  <c r="AP10" i="12"/>
  <c r="AM10" i="12"/>
  <c r="AI10" i="12"/>
  <c r="AF10" i="12"/>
  <c r="AB10" i="12"/>
  <c r="Y10" i="12"/>
  <c r="U10" i="12"/>
  <c r="R10" i="12"/>
  <c r="N10" i="12"/>
  <c r="K10" i="12"/>
  <c r="G10" i="12"/>
  <c r="D10" i="12"/>
  <c r="BD9" i="12"/>
  <c r="BA9" i="12"/>
  <c r="BD8" i="12"/>
  <c r="BA8" i="12"/>
  <c r="AW8" i="12"/>
  <c r="AT8" i="12"/>
  <c r="AP8" i="12"/>
  <c r="AM8" i="12"/>
  <c r="AI8" i="12"/>
  <c r="AF8" i="12"/>
  <c r="AB8" i="12"/>
  <c r="Y8" i="12"/>
  <c r="U8" i="12"/>
  <c r="R8" i="12"/>
  <c r="N8" i="12"/>
  <c r="K8" i="12"/>
  <c r="G8" i="12"/>
  <c r="D8" i="12"/>
  <c r="BD7" i="12"/>
  <c r="BA7" i="12"/>
  <c r="AW7" i="12"/>
  <c r="AT7" i="12"/>
  <c r="AP7" i="12"/>
  <c r="AM7" i="12"/>
  <c r="AI7" i="12"/>
  <c r="AF7" i="12"/>
  <c r="AB7" i="12"/>
  <c r="Y7" i="12"/>
  <c r="U7" i="12"/>
  <c r="R7" i="12"/>
  <c r="N7" i="12"/>
  <c r="K7" i="12"/>
  <c r="G7" i="12"/>
  <c r="D7" i="12"/>
  <c r="AP71" i="12" l="1"/>
  <c r="AW71" i="12"/>
  <c r="N71" i="12"/>
  <c r="AM71" i="12"/>
  <c r="R71" i="12"/>
  <c r="AI71" i="12"/>
  <c r="BA71" i="12"/>
  <c r="K71" i="12"/>
  <c r="BD71" i="12"/>
</calcChain>
</file>

<file path=xl/sharedStrings.xml><?xml version="1.0" encoding="utf-8"?>
<sst xmlns="http://schemas.openxmlformats.org/spreadsheetml/2006/main" count="469" uniqueCount="219">
  <si>
    <t/>
  </si>
  <si>
    <t>Allen</t>
  </si>
  <si>
    <t>Anna</t>
  </si>
  <si>
    <t>Blue Ridge</t>
  </si>
  <si>
    <t>Celina</t>
  </si>
  <si>
    <t>Community</t>
  </si>
  <si>
    <t>Farmersville</t>
  </si>
  <si>
    <t>Frisco</t>
  </si>
  <si>
    <t>Frisco Centennial</t>
  </si>
  <si>
    <t>Frisco Heritage</t>
  </si>
  <si>
    <t>Frisco Independence</t>
  </si>
  <si>
    <t>Frisco Liberty</t>
  </si>
  <si>
    <t>Frisco Lone Star</t>
  </si>
  <si>
    <t>Frisco Wakeland</t>
  </si>
  <si>
    <t>Lewisville Hebron</t>
  </si>
  <si>
    <t>Lewisville The Colony</t>
  </si>
  <si>
    <t>Lovejoy</t>
  </si>
  <si>
    <t>McKinney</t>
  </si>
  <si>
    <t>McKinney Boyd</t>
  </si>
  <si>
    <t>McKinney North</t>
  </si>
  <si>
    <t>Melissa</t>
  </si>
  <si>
    <t>Plano</t>
  </si>
  <si>
    <t>Plano Clark</t>
  </si>
  <si>
    <t>Plano East</t>
  </si>
  <si>
    <t>Plano Jasper</t>
  </si>
  <si>
    <t>Plano McMillen</t>
  </si>
  <si>
    <t>Plano Shepton</t>
  </si>
  <si>
    <t>Plano Vines</t>
  </si>
  <si>
    <t>Plano West</t>
  </si>
  <si>
    <t>Plano Williams</t>
  </si>
  <si>
    <t>Princeton</t>
  </si>
  <si>
    <t>Prosper</t>
  </si>
  <si>
    <t>Rockwall</t>
  </si>
  <si>
    <t>Rockwall-Heath</t>
  </si>
  <si>
    <t>Royse City</t>
  </si>
  <si>
    <t>Unknown</t>
  </si>
  <si>
    <t>Wylie</t>
  </si>
  <si>
    <t>Wylie East</t>
  </si>
  <si>
    <t>Total</t>
  </si>
  <si>
    <t>Collin College</t>
  </si>
  <si>
    <t>High School</t>
  </si>
  <si>
    <t>Fall</t>
  </si>
  <si>
    <t>Spring</t>
  </si>
  <si>
    <t>HSDC</t>
  </si>
  <si>
    <t>FTIC</t>
  </si>
  <si>
    <t>Private: Yorktown Education</t>
  </si>
  <si>
    <t>Private: Canyon Creek Christian</t>
  </si>
  <si>
    <t>Private: Cornerstone Christian</t>
  </si>
  <si>
    <t>Private: Heritage Christian</t>
  </si>
  <si>
    <t>Private: Lucas Christian</t>
  </si>
  <si>
    <t>Private: McKinney Christian</t>
  </si>
  <si>
    <t>Private: Spring Creek</t>
  </si>
  <si>
    <t>%</t>
  </si>
  <si>
    <t>Total
Contact Hours</t>
  </si>
  <si>
    <t>Total 
Credit Hours</t>
  </si>
  <si>
    <t>RCAG</t>
  </si>
  <si>
    <t>Students
Enrolled</t>
  </si>
  <si>
    <t>High School Dual Credit Enrollment, Contact Hours, and Credit Hours by High School</t>
  </si>
  <si>
    <r>
      <t>High School Dual Credit (</t>
    </r>
    <r>
      <rPr>
        <i/>
        <sz val="11"/>
        <color rgb="FF00B050"/>
        <rFont val="Calibri"/>
        <family val="2"/>
        <scheme val="minor"/>
      </rPr>
      <t>HSDC</t>
    </r>
    <r>
      <rPr>
        <i/>
        <sz val="11"/>
        <color theme="1"/>
        <rFont val="Calibri"/>
        <family val="2"/>
        <scheme val="minor"/>
      </rPr>
      <t>) Enrollment and Post-High School Enrollment at Collin College by High School and Term</t>
    </r>
  </si>
  <si>
    <t>Private-Yorktown Education</t>
  </si>
  <si>
    <t>Private-Grace Classical</t>
  </si>
  <si>
    <t>2015-2016</t>
  </si>
  <si>
    <t>Home School</t>
  </si>
  <si>
    <t>Early Entry Programs</t>
  </si>
  <si>
    <t>GED</t>
  </si>
  <si>
    <t>Private: Other</t>
  </si>
  <si>
    <t>Unknown/Other: NonTexas</t>
  </si>
  <si>
    <t>Unknown/Other: Texas</t>
  </si>
  <si>
    <r>
      <t xml:space="preserve">Note:  Key to column headings:  </t>
    </r>
    <r>
      <rPr>
        <sz val="10"/>
        <color rgb="FF00B050"/>
        <rFont val="Arial"/>
        <family val="2"/>
      </rPr>
      <t>HSDC = High School Dual Credit Students enrolled</t>
    </r>
    <r>
      <rPr>
        <sz val="10"/>
        <color rgb="FF000000"/>
        <rFont val="Arial"/>
        <family val="2"/>
      </rPr>
      <t xml:space="preserve">; </t>
    </r>
    <r>
      <rPr>
        <sz val="10"/>
        <color rgb="FF0070C0"/>
        <rFont val="Arial"/>
        <family val="2"/>
      </rPr>
      <t>FTIC = Enrolled at Collin as First-Time-in-College students following high school graduation</t>
    </r>
    <r>
      <rPr>
        <sz val="10"/>
        <color rgb="FF000000"/>
        <rFont val="Arial"/>
        <family val="2"/>
      </rPr>
      <t xml:space="preserve">; </t>
    </r>
    <r>
      <rPr>
        <sz val="10"/>
        <color rgb="FFFF0000"/>
        <rFont val="Arial"/>
        <family val="2"/>
      </rPr>
      <t>RCAG = Returned to Collin at any point in time after high school graduation</t>
    </r>
    <r>
      <rPr>
        <sz val="10"/>
        <color rgb="FF000000"/>
        <rFont val="Arial"/>
        <family val="2"/>
      </rPr>
      <t>.</t>
    </r>
  </si>
  <si>
    <t>2016-2017</t>
  </si>
  <si>
    <t>Fall 2013 through Spring 2017</t>
  </si>
  <si>
    <t xml:space="preserve">                                                                       2014-2015</t>
  </si>
  <si>
    <t xml:space="preserve">                                                             2013-2014</t>
  </si>
  <si>
    <t>Brighter Horizons Academy</t>
  </si>
  <si>
    <t xml:space="preserve">Charter Schools </t>
  </si>
  <si>
    <t>Cypress Springs</t>
  </si>
  <si>
    <t>Denton Calvary</t>
  </si>
  <si>
    <t>Faith Lutheran</t>
  </si>
  <si>
    <t>Harmony School of Bus-Dal</t>
  </si>
  <si>
    <t>Harmony Science Academy-Dal</t>
  </si>
  <si>
    <t>John Paul II</t>
  </si>
  <si>
    <t>Laurel Springs</t>
  </si>
  <si>
    <t>Legacy Prep-Plano</t>
  </si>
  <si>
    <t xml:space="preserve">Leonard </t>
  </si>
  <si>
    <t>Plano ISD Academy</t>
  </si>
  <si>
    <t>Source:  Collin College's Banner Student System based on Argos data block (Banner\IRO\Moshay\Dual Credit\HSDC Students Who Enrolled as FTIC after HS executed for each term on 01/28/18.</t>
  </si>
  <si>
    <t>Allen High School</t>
  </si>
  <si>
    <t>Amarillo High School</t>
  </si>
  <si>
    <t>Anna High School</t>
  </si>
  <si>
    <t>Blue Ridge High School</t>
  </si>
  <si>
    <t>Boyd High School</t>
  </si>
  <si>
    <t>Canyon Creek Christian Academy</t>
  </si>
  <si>
    <t>Cedar Ridge Charter School</t>
  </si>
  <si>
    <t>Celina High School</t>
  </si>
  <si>
    <t>Clark High School</t>
  </si>
  <si>
    <t>Colony High School, The</t>
  </si>
  <si>
    <t>Community High School</t>
  </si>
  <si>
    <t>Cornerstone Christian Academy</t>
  </si>
  <si>
    <t>Desert Vista High School</t>
  </si>
  <si>
    <t>Faith Lutheran High - Plano</t>
  </si>
  <si>
    <t>Falls City High School</t>
  </si>
  <si>
    <t>Farmersville High School</t>
  </si>
  <si>
    <t>Frisco High School</t>
  </si>
  <si>
    <t>Hebron High School</t>
  </si>
  <si>
    <t>Home Education/Unknown State</t>
  </si>
  <si>
    <t>Home School - Non TX</t>
  </si>
  <si>
    <t>Home School - TX</t>
  </si>
  <si>
    <t>Homeschool Resource Center</t>
  </si>
  <si>
    <t>Jasper High School</t>
  </si>
  <si>
    <t>Keystone National High School</t>
  </si>
  <si>
    <t>Leonard High School</t>
  </si>
  <si>
    <t>Lovejoy High School</t>
  </si>
  <si>
    <t>Lucas Christian Academy</t>
  </si>
  <si>
    <t>McKinney Boyd High School</t>
  </si>
  <si>
    <t>McKinney Christian Academy</t>
  </si>
  <si>
    <t>McKinney High School</t>
  </si>
  <si>
    <t>McKinney High School North</t>
  </si>
  <si>
    <t>McMillen High School</t>
  </si>
  <si>
    <t>Melissa High School</t>
  </si>
  <si>
    <t>Noah Webster Center</t>
  </si>
  <si>
    <t>Penn Foster High School</t>
  </si>
  <si>
    <t>Plano East Senior High School</t>
  </si>
  <si>
    <t>Plano Senior High School</t>
  </si>
  <si>
    <t>Plano West Sr High School</t>
  </si>
  <si>
    <t>Princeton High School</t>
  </si>
  <si>
    <t>Prosper High School</t>
  </si>
  <si>
    <t>Rockwall High School</t>
  </si>
  <si>
    <t>Rockwall-Heath High School</t>
  </si>
  <si>
    <t>Shepton High School</t>
  </si>
  <si>
    <t>Unknown High School</t>
  </si>
  <si>
    <t>Unknown High School - Non TX</t>
  </si>
  <si>
    <t>Unknown High School - TX</t>
  </si>
  <si>
    <t>Vines High School</t>
  </si>
  <si>
    <t>Williams High School</t>
  </si>
  <si>
    <t>Wylie East High School</t>
  </si>
  <si>
    <t>Wylie High School - Wylie</t>
  </si>
  <si>
    <t xml:space="preserve">Boyd </t>
  </si>
  <si>
    <t>GED - Obtained in Texas</t>
  </si>
  <si>
    <t>Grayslake Community High Sch</t>
  </si>
  <si>
    <t>Spring Creek Academy</t>
  </si>
  <si>
    <t>Fall 2017</t>
  </si>
  <si>
    <t>Column1</t>
  </si>
  <si>
    <t>Column2</t>
  </si>
  <si>
    <t>Column3</t>
  </si>
  <si>
    <t>Column4</t>
  </si>
  <si>
    <t>Source:  Collin College's Banner Student System based on Argos data block (Banner\Institutional Research\Moshay\Dual Credit\HSDC Headcount-CredHrs-ContHrs by Student in Specified Terms) executed on 02/2/2017.</t>
  </si>
  <si>
    <t>Early Entry-Richland Collegiate High Sch</t>
  </si>
  <si>
    <t>Private-Willow Bend Academy</t>
  </si>
  <si>
    <t>Private-Wylie Preparatory Academy</t>
  </si>
  <si>
    <t>Private-Prince Of Peace Christian Sch</t>
  </si>
  <si>
    <t>Frisco-Reedy High School</t>
  </si>
  <si>
    <t>Private-Fulton Academy Rockwall County</t>
  </si>
  <si>
    <t>Private-Legacy Christian Academy</t>
  </si>
  <si>
    <t>Private-Laurel Springs School</t>
  </si>
  <si>
    <t>Private-Einstein School</t>
  </si>
  <si>
    <t>Private-John Paul II High School</t>
  </si>
  <si>
    <t>Private-Heritage Christian Academy</t>
  </si>
  <si>
    <t>Charter-Harmony School of Bus-Dallas</t>
  </si>
  <si>
    <t>Homeschool-Seton Home Study School</t>
  </si>
  <si>
    <t>Charter-Winfree Academy - Richardson</t>
  </si>
  <si>
    <t>Private-Brighter Horizons Academy</t>
  </si>
  <si>
    <t>Private-Our Lady Of The Rosary School</t>
  </si>
  <si>
    <t>Private-Dallas Christian High School</t>
  </si>
  <si>
    <t>Private-Denton Calvary Academy</t>
  </si>
  <si>
    <t>Private-St. Anthony - Carrollton</t>
  </si>
  <si>
    <t>Charter-Texas Connections Academy</t>
  </si>
  <si>
    <t>Charter-Texas Virtual Academy</t>
  </si>
  <si>
    <t>Charter-Univ Texas Austin Hs Program</t>
  </si>
  <si>
    <t>Frisco-Wakeland High School</t>
  </si>
  <si>
    <t>Frisco-Lone Star High School</t>
  </si>
  <si>
    <t>Frisco-Heritage High School</t>
  </si>
  <si>
    <t>Frisco-Centennial High School</t>
  </si>
  <si>
    <t>Frisco-Independence High School</t>
  </si>
  <si>
    <t>Frisco-Liberty High School</t>
  </si>
  <si>
    <t>Private-Great Lakes Academy</t>
  </si>
  <si>
    <t>Private-Shelton School</t>
  </si>
  <si>
    <t>Charter-Imagine International Acdemy</t>
  </si>
  <si>
    <t>Charter-Legacy Prep Charter Acad Plano</t>
  </si>
  <si>
    <t>Charter-North Texas Academy</t>
  </si>
  <si>
    <t>Frisco: Reedy High</t>
  </si>
  <si>
    <t>2017-2018</t>
  </si>
  <si>
    <t>2018-2019</t>
  </si>
  <si>
    <t>Frisco Reedy High</t>
  </si>
  <si>
    <t>Private: Brighter Horizons</t>
  </si>
  <si>
    <t>2014-2015</t>
  </si>
  <si>
    <t>Note 3.  This page contains unduplicated student counts. Some students had more than one high school enrollment in Banner; particularly those in the Plano and Allen ISDs.</t>
  </si>
  <si>
    <t>High School Dual Credit Enrollment &amp; Post-High School Enrollment at</t>
  </si>
  <si>
    <t>Fall 2018 and Spring 2019</t>
  </si>
  <si>
    <t>Fall 2017 and Spring 2018</t>
  </si>
  <si>
    <t>Fall 2015 and Spring 2016</t>
  </si>
  <si>
    <t>Fall 2014 and Spring 2015</t>
  </si>
  <si>
    <t>Fall 2016 and Spring 2017</t>
  </si>
  <si>
    <r>
      <t xml:space="preserve">Note 1.  Key to column headings:  </t>
    </r>
    <r>
      <rPr>
        <sz val="10"/>
        <color rgb="FF00B050"/>
        <rFont val="Arial"/>
        <family val="2"/>
      </rPr>
      <t>HSDC = Enrolled as High School Dual Credit Students</t>
    </r>
    <r>
      <rPr>
        <sz val="10"/>
        <color rgb="FF000000"/>
        <rFont val="Arial"/>
        <family val="2"/>
      </rPr>
      <t xml:space="preserve">; </t>
    </r>
    <r>
      <rPr>
        <sz val="10"/>
        <color rgb="FF0070C0"/>
        <rFont val="Arial"/>
        <family val="2"/>
      </rPr>
      <t>FTIC = Enrolled at Collin as First-Time-in-College students following high school graduation</t>
    </r>
    <r>
      <rPr>
        <sz val="10"/>
        <color rgb="FF000000"/>
        <rFont val="Arial"/>
        <family val="2"/>
      </rPr>
      <t xml:space="preserve">; </t>
    </r>
    <r>
      <rPr>
        <sz val="10"/>
        <color rgb="FFFF0000"/>
        <rFont val="Arial"/>
        <family val="2"/>
      </rPr>
      <t>RCAG = Returned to Collin at any point in time after high school graduation</t>
    </r>
    <r>
      <rPr>
        <sz val="10"/>
        <color rgb="FF000000"/>
        <rFont val="Arial"/>
        <family val="2"/>
      </rPr>
      <t>.</t>
    </r>
  </si>
  <si>
    <t>Source:  Collin College's Banner Student System based on extract J:\IRO\Malone\Requests\Martinez, Raul\RM\RM-HSDC.sql ( executed for each term on 4/15/2020).</t>
  </si>
  <si>
    <t>Note 2.  Columns for FTIC and returning students have data errors in Banner. Some students are marked as both FTIC and returning. Therefore, some column percentages total to more than 100%.</t>
  </si>
  <si>
    <t>Collin College by High School, Year, and Term</t>
  </si>
  <si>
    <t>Source:  Collin College's Banner Student System based on Argos data block (Banner\IRO\Moshay\Dual Credit\HSDC Students Who Enrolled as FTIC after HS) executed for each term on 1/28/2018.</t>
  </si>
  <si>
    <t>Note 4:  When conducting the analysis for 2018-2019, it was discovered that students who show up in the Banner Student System as first-time-in-college students may never have enrolled at Collin following high school graduation.  Consequently, the methodology was adjusted for the 2018-2019 data to show as subsequent enrollments only students who were coded as FTIC and who actually enrolled.  This resulted in a substantial drop in the percentages.  In addition, as high school graduates are accumulating an increasing number of semester credit hours prior to high school graduation through dual credit enrollment, this drop in the percentage of FTIC students subsequently enrolling at Collin may be exacerbated by dual credit students enrolling directly in four-year institutions rather than enrolling at Collin.</t>
  </si>
  <si>
    <t>2019-2020</t>
  </si>
  <si>
    <t>Fall 2019 and Spring 2020</t>
  </si>
  <si>
    <t>Frisco Lebanon Trail</t>
  </si>
  <si>
    <t>Frisco Memorial</t>
  </si>
  <si>
    <t>Harmony Public Schools</t>
  </si>
  <si>
    <t>Source:  Collin College's Banner Student System based on extract J:\IRO\Malone\Requests\Martinez, Raul\HS DC\RM-HSDC v2.sql (executed for each term on 2/24/2021).</t>
  </si>
  <si>
    <t>Note 3.  The high school attributed to an individual student represents the most recent high school data in the Banner Student Information System as of 2/24/2021.</t>
  </si>
  <si>
    <t>Note 2. FTIC and RCAG data and percentages are as of 2/24/2021 and are subject to change if additional students enrolled at Collin after this date.</t>
  </si>
  <si>
    <t>Fall 2020 and Spring 2021</t>
  </si>
  <si>
    <t>2020-2021</t>
  </si>
  <si>
    <t>Source:  Collin College's Banner Student System based on extract J:\IRO\Malone\Requests\Martinez, Raul\HS DC\RM-HSDC v2.sql (executed for each term on 2/24/2022).</t>
  </si>
  <si>
    <t>Note 2. FTIC and RCAG data and percentages are as of 2/21/2022 and are subject to change if additional students enrolled at Collin after this date.</t>
  </si>
  <si>
    <t>Note 3.  The high school attributed to an individual student represents the most recent high school data in the Banner Student Information System as of 2/22/2022.</t>
  </si>
  <si>
    <t>Rockwall Heath</t>
  </si>
  <si>
    <t>Wylie Achieve Academy</t>
  </si>
  <si>
    <t>Prosper Rock Hill</t>
  </si>
  <si>
    <t>Fall 2021 and Spring 2022</t>
  </si>
  <si>
    <t>2021-2022</t>
  </si>
  <si>
    <t>Source:  Collin College's Banner Student System based on extract J:\IRO\Malone\Requests\Martinez, Raul\HS DC\RM-HSDC v2.sql (executed for each term on 2/15/2023).</t>
  </si>
  <si>
    <t>Note 2. FTIC and RCAG data and percentages are as of 2/15/2023 and are subject to change if additional students enrolled at Collin after this date.</t>
  </si>
  <si>
    <t>Note 3.  The high school attributed to an individual student represents the most recent high school data in the Banner Student Information System as of 2/15/2023.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</si>
</sst>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
  </numFmts>
  <fonts count="18" x14ac:knownFonts="1">
    <font>
      <sz val="11"/>
      <color theme="1"/>
      <name val="Calibri"/>
      <family val="2"/>
      <scheme val="minor"/>
    </font>
    <font>
      <sz val="10"/>
      <color theme="1"/>
      <name val="Arial"/>
      <family val="2"/>
    </font>
    <font>
      <sz val="10"/>
      <color theme="1"/>
      <name val="Arial"/>
      <family val="2"/>
    </font>
    <font>
      <i/>
      <sz val="10"/>
      <color rgb="FF000000"/>
      <name val="Arial"/>
      <family val="2"/>
    </font>
    <font>
      <sz val="10"/>
      <color rgb="FF000000"/>
      <name val="Arial"/>
      <family val="2"/>
    </font>
    <font>
      <sz val="11"/>
      <color theme="1"/>
      <name val="Calibri"/>
      <family val="2"/>
      <scheme val="minor"/>
    </font>
    <font>
      <i/>
      <sz val="11"/>
      <color theme="1"/>
      <name val="Calibri"/>
      <family val="2"/>
      <scheme val="minor"/>
    </font>
    <font>
      <i/>
      <sz val="11"/>
      <color rgb="FF00B050"/>
      <name val="Calibri"/>
      <family val="2"/>
      <scheme val="minor"/>
    </font>
    <font>
      <sz val="10"/>
      <color rgb="FF00B050"/>
      <name val="Arial"/>
      <family val="2"/>
    </font>
    <font>
      <sz val="10"/>
      <color rgb="FF0070C0"/>
      <name val="Arial"/>
      <family val="2"/>
    </font>
    <font>
      <sz val="10"/>
      <color rgb="FFFF0000"/>
      <name val="Arial"/>
      <family val="2"/>
    </font>
    <font>
      <sz val="10"/>
      <name val="Arial"/>
      <family val="2"/>
    </font>
    <font>
      <sz val="9"/>
      <color theme="1"/>
      <name val="Arial"/>
      <family val="2"/>
    </font>
    <font>
      <sz val="10"/>
      <color theme="1"/>
      <name val="Arial"/>
      <family val="2"/>
    </font>
    <font>
      <b/>
      <sz val="9"/>
      <color theme="1"/>
      <name val="Arial"/>
      <family val="2"/>
    </font>
    <font>
      <sz val="9"/>
      <color indexed="8"/>
      <name val="Arial"/>
      <family val="2"/>
    </font>
    <font>
      <sz val="10"/>
      <color indexed="8"/>
      <name val="Arial"/>
      <family val="2"/>
    </font>
    <font>
      <i/>
      <sz val="10"/>
      <color theme="1"/>
      <name val="Arial"/>
      <family val="2"/>
    </font>
  </fonts>
  <fills count="11">
    <fill>
      <patternFill patternType="none"/>
    </fill>
    <fill>
      <patternFill patternType="gray125"/>
    </fill>
    <fill>
      <patternFill patternType="none">
        <bgColor rgb="FFFFFFFF"/>
      </patternFill>
    </fill>
    <fill>
      <patternFill patternType="solid">
        <fgColor theme="1" tint="0.34998626667073579"/>
        <bgColor indexed="64"/>
      </patternFill>
    </fill>
    <fill>
      <patternFill patternType="solid">
        <fgColor theme="0" tint="-0.34998626667073579"/>
        <bgColor indexed="64"/>
      </patternFill>
    </fill>
    <fill>
      <patternFill patternType="solid">
        <fgColor rgb="FFFFFF00"/>
        <bgColor indexed="64"/>
      </patternFill>
    </fill>
    <fill>
      <patternFill patternType="solid">
        <fgColor theme="0"/>
        <bgColor indexed="64"/>
      </patternFill>
    </fill>
    <fill>
      <patternFill patternType="solid">
        <fgColor theme="2" tint="-0.249977111117893"/>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0" tint="-0.499984740745262"/>
        <bgColor indexed="64"/>
      </patternFill>
    </fill>
  </fills>
  <borders count="9">
    <border>
      <left/>
      <right/>
      <top/>
      <bottom/>
      <diagonal/>
    </border>
    <border>
      <left/>
      <right/>
      <top/>
      <bottom/>
      <diagonal/>
    </border>
    <border>
      <left/>
      <right/>
      <top/>
      <bottom style="thin">
        <color indexed="64"/>
      </bottom>
      <diagonal/>
    </border>
    <border>
      <left/>
      <right/>
      <top style="thin">
        <color auto="1"/>
      </top>
      <bottom/>
      <diagonal/>
    </border>
    <border>
      <left/>
      <right/>
      <top style="thin">
        <color auto="1"/>
      </top>
      <bottom style="thin">
        <color indexed="64"/>
      </bottom>
      <diagonal/>
    </border>
    <border>
      <left/>
      <right style="thin">
        <color indexed="63"/>
      </right>
      <top style="thin">
        <color indexed="22"/>
      </top>
      <bottom style="thin">
        <color indexed="22"/>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s>
  <cellStyleXfs count="18">
    <xf numFmtId="0" fontId="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2" borderId="1"/>
    <xf numFmtId="0" fontId="5" fillId="2" borderId="1"/>
    <xf numFmtId="0" fontId="5" fillId="2" borderId="1"/>
    <xf numFmtId="0" fontId="5" fillId="2" borderId="1"/>
    <xf numFmtId="0" fontId="5" fillId="2" borderId="1"/>
    <xf numFmtId="0" fontId="11" fillId="2" borderId="1"/>
    <xf numFmtId="0" fontId="11" fillId="2" borderId="1"/>
    <xf numFmtId="9" fontId="5" fillId="0" borderId="0" applyFont="0" applyFill="0" applyBorder="0" applyAlignment="0" applyProtection="0"/>
    <xf numFmtId="0" fontId="5" fillId="2" borderId="1"/>
  </cellStyleXfs>
  <cellXfs count="195">
    <xf numFmtId="0" fontId="0" fillId="0" borderId="0" xfId="0"/>
    <xf numFmtId="0" fontId="3" fillId="2" borderId="1" xfId="1" applyFont="1" applyFill="1" applyBorder="1" applyAlignment="1">
      <alignment horizontal="left" vertical="center" wrapText="1"/>
    </xf>
    <xf numFmtId="0" fontId="3" fillId="2" borderId="1" xfId="1" applyFont="1" applyFill="1" applyBorder="1" applyAlignment="1">
      <alignment horizontal="left" vertical="center"/>
    </xf>
    <xf numFmtId="0" fontId="6" fillId="0" borderId="0" xfId="0" applyFont="1"/>
    <xf numFmtId="0" fontId="3" fillId="2" borderId="3" xfId="1" applyFont="1" applyFill="1" applyBorder="1" applyAlignment="1">
      <alignment horizontal="left" vertical="center" wrapText="1"/>
    </xf>
    <xf numFmtId="0" fontId="4" fillId="2" borderId="4" xfId="5" applyFont="1" applyFill="1" applyBorder="1" applyAlignment="1">
      <alignment horizontal="right"/>
    </xf>
    <xf numFmtId="0" fontId="4" fillId="2" borderId="2" xfId="5" applyFont="1" applyFill="1" applyBorder="1" applyAlignment="1">
      <alignment horizontal="right"/>
    </xf>
    <xf numFmtId="0" fontId="4" fillId="2" borderId="1" xfId="7" applyFont="1" applyFill="1" applyBorder="1" applyAlignment="1">
      <alignment horizontal="left" vertical="top"/>
    </xf>
    <xf numFmtId="0" fontId="4" fillId="3" borderId="3" xfId="1" applyFont="1" applyFill="1" applyBorder="1" applyAlignment="1">
      <alignment horizontal="left" vertical="center"/>
    </xf>
    <xf numFmtId="0" fontId="4" fillId="3" borderId="1" xfId="1" applyFont="1" applyFill="1" applyBorder="1" applyAlignment="1">
      <alignment horizontal="left" vertical="center"/>
    </xf>
    <xf numFmtId="0" fontId="4" fillId="4" borderId="1" xfId="1" applyFont="1" applyFill="1" applyBorder="1" applyAlignment="1">
      <alignment horizontal="right" vertical="center"/>
    </xf>
    <xf numFmtId="0" fontId="4" fillId="2" borderId="2" xfId="2" applyFont="1" applyFill="1" applyBorder="1" applyAlignment="1">
      <alignment horizontal="left"/>
    </xf>
    <xf numFmtId="0" fontId="4" fillId="4" borderId="2" xfId="5" applyFont="1" applyFill="1" applyBorder="1" applyAlignment="1">
      <alignment horizontal="right"/>
    </xf>
    <xf numFmtId="0" fontId="4" fillId="3" borderId="2" xfId="5" applyFont="1" applyFill="1" applyBorder="1" applyAlignment="1">
      <alignment horizontal="right"/>
    </xf>
    <xf numFmtId="3" fontId="4" fillId="4" borderId="1" xfId="8" applyNumberFormat="1" applyFont="1" applyFill="1" applyBorder="1" applyAlignment="1">
      <alignment vertical="top"/>
    </xf>
    <xf numFmtId="3" fontId="4" fillId="3" borderId="1" xfId="8" applyNumberFormat="1" applyFont="1" applyFill="1" applyBorder="1" applyAlignment="1">
      <alignment vertical="top"/>
    </xf>
    <xf numFmtId="3" fontId="4" fillId="4" borderId="1" xfId="7" applyNumberFormat="1" applyFont="1" applyFill="1" applyBorder="1" applyAlignment="1">
      <alignment vertical="top" wrapText="1"/>
    </xf>
    <xf numFmtId="3" fontId="4" fillId="3" borderId="1" xfId="7" applyNumberFormat="1" applyFont="1" applyFill="1" applyBorder="1" applyAlignment="1">
      <alignment vertical="top" wrapText="1"/>
    </xf>
    <xf numFmtId="0" fontId="4" fillId="0" borderId="1" xfId="7" applyFont="1" applyBorder="1" applyAlignment="1">
      <alignment horizontal="left" vertical="top" wrapText="1"/>
    </xf>
    <xf numFmtId="3" fontId="4" fillId="0" borderId="1" xfId="8" applyNumberFormat="1" applyFont="1" applyBorder="1" applyAlignment="1">
      <alignment vertical="top"/>
    </xf>
    <xf numFmtId="9" fontId="4" fillId="0" borderId="1" xfId="7" applyNumberFormat="1" applyFont="1" applyBorder="1" applyAlignment="1">
      <alignment vertical="top" wrapText="1"/>
    </xf>
    <xf numFmtId="9" fontId="4" fillId="0" borderId="1" xfId="8" applyNumberFormat="1" applyFont="1" applyBorder="1" applyAlignment="1">
      <alignment vertical="top"/>
    </xf>
    <xf numFmtId="3" fontId="4" fillId="0" borderId="1" xfId="7" applyNumberFormat="1" applyFont="1" applyBorder="1" applyAlignment="1">
      <alignment vertical="top" wrapText="1"/>
    </xf>
    <xf numFmtId="9" fontId="4" fillId="0" borderId="1" xfId="7" applyNumberFormat="1" applyFont="1" applyBorder="1" applyAlignment="1">
      <alignment horizontal="right" vertical="top" wrapText="1"/>
    </xf>
    <xf numFmtId="0" fontId="6" fillId="0" borderId="0" xfId="0" applyFont="1" applyAlignment="1">
      <alignment horizontal="right"/>
    </xf>
    <xf numFmtId="0" fontId="0" fillId="0" borderId="0" xfId="0" applyAlignment="1">
      <alignment horizontal="right"/>
    </xf>
    <xf numFmtId="0" fontId="8" fillId="2" borderId="2" xfId="5" applyFont="1" applyFill="1" applyBorder="1" applyAlignment="1">
      <alignment horizontal="right"/>
    </xf>
    <xf numFmtId="0" fontId="9" fillId="2" borderId="2" xfId="5" applyFont="1" applyFill="1" applyBorder="1" applyAlignment="1">
      <alignment horizontal="right"/>
    </xf>
    <xf numFmtId="0" fontId="10" fillId="2" borderId="2" xfId="5" applyFont="1" applyFill="1" applyBorder="1" applyAlignment="1">
      <alignment horizontal="right"/>
    </xf>
    <xf numFmtId="3" fontId="4" fillId="0" borderId="1" xfId="8" applyNumberFormat="1" applyFont="1" applyBorder="1" applyAlignment="1">
      <alignment horizontal="right" vertical="top"/>
    </xf>
    <xf numFmtId="9" fontId="4" fillId="0" borderId="1" xfId="8" applyNumberFormat="1" applyFont="1" applyBorder="1" applyAlignment="1">
      <alignment horizontal="right" vertical="top"/>
    </xf>
    <xf numFmtId="3" fontId="4" fillId="0" borderId="1" xfId="7" applyNumberFormat="1" applyFont="1" applyBorder="1" applyAlignment="1">
      <alignment horizontal="right" vertical="top" wrapText="1"/>
    </xf>
    <xf numFmtId="0" fontId="4" fillId="2" borderId="3" xfId="1" applyFont="1" applyFill="1" applyBorder="1" applyAlignment="1">
      <alignment horizontal="center" vertical="center"/>
    </xf>
    <xf numFmtId="0" fontId="4" fillId="3" borderId="3" xfId="1" applyFont="1" applyFill="1" applyBorder="1" applyAlignment="1">
      <alignment vertical="center"/>
    </xf>
    <xf numFmtId="0" fontId="4" fillId="3" borderId="1" xfId="1" applyFont="1" applyFill="1" applyBorder="1" applyAlignment="1">
      <alignment vertical="center"/>
    </xf>
    <xf numFmtId="0" fontId="4" fillId="4" borderId="1" xfId="1" applyFont="1" applyFill="1" applyBorder="1" applyAlignment="1">
      <alignment horizontal="center" vertical="center"/>
    </xf>
    <xf numFmtId="3" fontId="13" fillId="0" borderId="1" xfId="8" applyNumberFormat="1" applyFont="1" applyBorder="1" applyAlignment="1">
      <alignment vertical="top"/>
    </xf>
    <xf numFmtId="9" fontId="13" fillId="0" borderId="1" xfId="8" applyNumberFormat="1" applyFont="1" applyBorder="1" applyAlignment="1">
      <alignment vertical="top"/>
    </xf>
    <xf numFmtId="3" fontId="13" fillId="0" borderId="1" xfId="7" applyNumberFormat="1" applyFont="1" applyBorder="1" applyAlignment="1">
      <alignment vertical="top" wrapText="1"/>
    </xf>
    <xf numFmtId="0" fontId="8" fillId="2" borderId="1" xfId="5" applyFont="1" applyFill="1" applyBorder="1" applyAlignment="1">
      <alignment horizontal="right"/>
    </xf>
    <xf numFmtId="164" fontId="12" fillId="2" borderId="1" xfId="14" applyNumberFormat="1" applyFont="1" applyAlignment="1">
      <alignment horizontal="right" vertical="top"/>
    </xf>
    <xf numFmtId="164" fontId="14" fillId="2" borderId="5" xfId="14" applyNumberFormat="1" applyFont="1" applyBorder="1" applyAlignment="1">
      <alignment horizontal="right" vertical="top"/>
    </xf>
    <xf numFmtId="3" fontId="13" fillId="6" borderId="1" xfId="8" applyNumberFormat="1" applyFont="1" applyFill="1" applyBorder="1" applyAlignment="1">
      <alignment vertical="top"/>
    </xf>
    <xf numFmtId="3" fontId="4" fillId="6" borderId="1" xfId="8" applyNumberFormat="1" applyFont="1" applyFill="1" applyBorder="1" applyAlignment="1">
      <alignment vertical="top"/>
    </xf>
    <xf numFmtId="9" fontId="4" fillId="6" borderId="1" xfId="8" applyNumberFormat="1" applyFont="1" applyFill="1" applyBorder="1" applyAlignment="1">
      <alignment vertical="top"/>
    </xf>
    <xf numFmtId="3" fontId="4" fillId="6" borderId="1" xfId="8" applyNumberFormat="1" applyFont="1" applyFill="1" applyBorder="1" applyAlignment="1">
      <alignment horizontal="right" vertical="top"/>
    </xf>
    <xf numFmtId="0" fontId="0" fillId="6" borderId="0" xfId="0" applyFill="1"/>
    <xf numFmtId="0" fontId="0" fillId="0" borderId="1" xfId="0" applyBorder="1"/>
    <xf numFmtId="0" fontId="4" fillId="6" borderId="1" xfId="7" applyFont="1" applyFill="1" applyBorder="1" applyAlignment="1">
      <alignment horizontal="left" vertical="top" wrapText="1"/>
    </xf>
    <xf numFmtId="9" fontId="4" fillId="6" borderId="1" xfId="8" applyNumberFormat="1" applyFont="1" applyFill="1" applyBorder="1" applyAlignment="1">
      <alignment horizontal="right" vertical="top"/>
    </xf>
    <xf numFmtId="0" fontId="4" fillId="2" borderId="6" xfId="7" applyFont="1" applyFill="1" applyBorder="1" applyAlignment="1">
      <alignment horizontal="left" vertical="top" wrapText="1"/>
    </xf>
    <xf numFmtId="3" fontId="4" fillId="2" borderId="6" xfId="8" applyNumberFormat="1" applyFont="1" applyFill="1" applyBorder="1" applyAlignment="1">
      <alignment vertical="top"/>
    </xf>
    <xf numFmtId="9" fontId="4" fillId="2" borderId="6" xfId="8" applyNumberFormat="1" applyFont="1" applyFill="1" applyBorder="1" applyAlignment="1">
      <alignment vertical="top"/>
    </xf>
    <xf numFmtId="3" fontId="4" fillId="4" borderId="6" xfId="8" applyNumberFormat="1" applyFont="1" applyFill="1" applyBorder="1" applyAlignment="1">
      <alignment vertical="top"/>
    </xf>
    <xf numFmtId="3" fontId="4" fillId="3" borderId="6" xfId="8" applyNumberFormat="1" applyFont="1" applyFill="1" applyBorder="1" applyAlignment="1">
      <alignment vertical="top"/>
    </xf>
    <xf numFmtId="3" fontId="4" fillId="2" borderId="6" xfId="8" applyNumberFormat="1" applyFont="1" applyFill="1" applyBorder="1" applyAlignment="1">
      <alignment horizontal="right" vertical="top"/>
    </xf>
    <xf numFmtId="9" fontId="4" fillId="2" borderId="6" xfId="8" applyNumberFormat="1" applyFont="1" applyFill="1" applyBorder="1" applyAlignment="1">
      <alignment horizontal="right" vertical="top"/>
    </xf>
    <xf numFmtId="3" fontId="13" fillId="2" borderId="6" xfId="8" applyNumberFormat="1" applyFont="1" applyFill="1" applyBorder="1" applyAlignment="1">
      <alignment vertical="top"/>
    </xf>
    <xf numFmtId="9" fontId="13" fillId="2" borderId="6" xfId="8" applyNumberFormat="1" applyFont="1" applyFill="1" applyBorder="1" applyAlignment="1">
      <alignment vertical="top"/>
    </xf>
    <xf numFmtId="3" fontId="13" fillId="6" borderId="1" xfId="7" applyNumberFormat="1" applyFont="1" applyFill="1" applyBorder="1" applyAlignment="1">
      <alignment vertical="top" wrapText="1"/>
    </xf>
    <xf numFmtId="0" fontId="9" fillId="2" borderId="1" xfId="5" applyFont="1" applyFill="1" applyBorder="1" applyAlignment="1">
      <alignment horizontal="right"/>
    </xf>
    <xf numFmtId="9" fontId="0" fillId="0" borderId="0" xfId="16" applyFont="1"/>
    <xf numFmtId="9" fontId="0" fillId="6" borderId="0" xfId="16" applyFont="1" applyFill="1"/>
    <xf numFmtId="164" fontId="12" fillId="6" borderId="1" xfId="14" applyNumberFormat="1" applyFont="1" applyFill="1" applyAlignment="1">
      <alignment horizontal="right" vertical="top"/>
    </xf>
    <xf numFmtId="164" fontId="15" fillId="6" borderId="1" xfId="15" applyNumberFormat="1" applyFont="1" applyFill="1" applyAlignment="1">
      <alignment horizontal="right" vertical="top"/>
    </xf>
    <xf numFmtId="164" fontId="0" fillId="6" borderId="0" xfId="0" applyNumberFormat="1" applyFill="1"/>
    <xf numFmtId="0" fontId="4" fillId="5" borderId="1" xfId="7" applyFont="1" applyFill="1" applyBorder="1" applyAlignment="1">
      <alignment horizontal="left" vertical="top" wrapText="1"/>
    </xf>
    <xf numFmtId="3" fontId="4" fillId="5" borderId="1" xfId="8" applyNumberFormat="1" applyFont="1" applyFill="1" applyBorder="1" applyAlignment="1">
      <alignment vertical="top"/>
    </xf>
    <xf numFmtId="9" fontId="4" fillId="5" borderId="1" xfId="8" applyNumberFormat="1" applyFont="1" applyFill="1" applyBorder="1" applyAlignment="1">
      <alignment vertical="top"/>
    </xf>
    <xf numFmtId="3" fontId="4" fillId="5" borderId="1" xfId="8" applyNumberFormat="1" applyFont="1" applyFill="1" applyBorder="1" applyAlignment="1">
      <alignment horizontal="right" vertical="top"/>
    </xf>
    <xf numFmtId="9" fontId="4" fillId="5" borderId="1" xfId="8" applyNumberFormat="1" applyFont="1" applyFill="1" applyBorder="1" applyAlignment="1">
      <alignment horizontal="right" vertical="top"/>
    </xf>
    <xf numFmtId="0" fontId="4" fillId="7" borderId="1" xfId="7" applyFont="1" applyFill="1" applyBorder="1" applyAlignment="1">
      <alignment horizontal="left" vertical="top" wrapText="1"/>
    </xf>
    <xf numFmtId="3" fontId="4" fillId="7" borderId="1" xfId="8" applyNumberFormat="1" applyFont="1" applyFill="1" applyBorder="1" applyAlignment="1">
      <alignment vertical="top"/>
    </xf>
    <xf numFmtId="9" fontId="4" fillId="7" borderId="1" xfId="8" applyNumberFormat="1" applyFont="1" applyFill="1" applyBorder="1" applyAlignment="1">
      <alignment vertical="top"/>
    </xf>
    <xf numFmtId="3" fontId="4" fillId="7" borderId="1" xfId="8" applyNumberFormat="1" applyFont="1" applyFill="1" applyBorder="1" applyAlignment="1">
      <alignment horizontal="right" vertical="top"/>
    </xf>
    <xf numFmtId="9" fontId="4" fillId="7" borderId="1" xfId="8" applyNumberFormat="1" applyFont="1" applyFill="1" applyBorder="1" applyAlignment="1">
      <alignment horizontal="right" vertical="top"/>
    </xf>
    <xf numFmtId="0" fontId="5" fillId="2" borderId="1" xfId="17"/>
    <xf numFmtId="0" fontId="3" fillId="6" borderId="1" xfId="9" applyFont="1" applyFill="1" applyAlignment="1">
      <alignment horizontal="left" vertical="center" wrapText="1"/>
    </xf>
    <xf numFmtId="0" fontId="4" fillId="6" borderId="7" xfId="10" applyFont="1" applyFill="1" applyBorder="1" applyAlignment="1">
      <alignment horizontal="left"/>
    </xf>
    <xf numFmtId="0" fontId="4" fillId="6" borderId="7" xfId="10" applyFont="1" applyFill="1" applyBorder="1" applyAlignment="1">
      <alignment horizontal="right" wrapText="1"/>
    </xf>
    <xf numFmtId="0" fontId="4" fillId="6" borderId="7" xfId="11" applyFont="1" applyFill="1" applyBorder="1" applyAlignment="1">
      <alignment horizontal="right" wrapText="1"/>
    </xf>
    <xf numFmtId="0" fontId="6" fillId="6" borderId="0" xfId="0" applyFont="1" applyFill="1"/>
    <xf numFmtId="0" fontId="6" fillId="6" borderId="0" xfId="0" applyFont="1" applyFill="1" applyAlignment="1">
      <alignment horizontal="right"/>
    </xf>
    <xf numFmtId="0" fontId="0" fillId="6" borderId="7" xfId="17" applyFont="1" applyFill="1" applyBorder="1"/>
    <xf numFmtId="0" fontId="0" fillId="8" borderId="7" xfId="17" applyFont="1" applyFill="1" applyBorder="1"/>
    <xf numFmtId="0" fontId="4" fillId="2" borderId="4" xfId="1" applyFont="1" applyFill="1" applyBorder="1" applyAlignment="1">
      <alignment horizontal="center" vertical="center"/>
    </xf>
    <xf numFmtId="0" fontId="4" fillId="2" borderId="2" xfId="1" applyFont="1" applyFill="1" applyBorder="1" applyAlignment="1">
      <alignment horizontal="center" vertical="center"/>
    </xf>
    <xf numFmtId="0" fontId="4" fillId="2" borderId="1" xfId="1" applyFont="1" applyFill="1" applyBorder="1" applyAlignment="1">
      <alignment horizontal="center" vertical="center"/>
    </xf>
    <xf numFmtId="0" fontId="5" fillId="6" borderId="1" xfId="17" applyFill="1"/>
    <xf numFmtId="2" fontId="5" fillId="6" borderId="1" xfId="17" applyNumberFormat="1" applyFill="1"/>
    <xf numFmtId="3" fontId="0" fillId="6" borderId="7" xfId="0" applyNumberFormat="1" applyFill="1" applyBorder="1"/>
    <xf numFmtId="3" fontId="0" fillId="8" borderId="7" xfId="0" applyNumberFormat="1" applyFill="1" applyBorder="1"/>
    <xf numFmtId="3" fontId="4" fillId="6" borderId="1" xfId="7" applyNumberFormat="1" applyFont="1" applyFill="1" applyBorder="1" applyAlignment="1">
      <alignment vertical="top" wrapText="1"/>
    </xf>
    <xf numFmtId="9" fontId="4" fillId="6" borderId="1" xfId="7" applyNumberFormat="1" applyFont="1" applyFill="1" applyBorder="1" applyAlignment="1">
      <alignment horizontal="right" vertical="top" wrapText="1"/>
    </xf>
    <xf numFmtId="9" fontId="4" fillId="6" borderId="1" xfId="7" applyNumberFormat="1" applyFont="1" applyFill="1" applyBorder="1" applyAlignment="1">
      <alignment vertical="top" wrapText="1"/>
    </xf>
    <xf numFmtId="3" fontId="4" fillId="6" borderId="1" xfId="7" applyNumberFormat="1" applyFont="1" applyFill="1" applyBorder="1" applyAlignment="1">
      <alignment horizontal="right" vertical="top" wrapText="1"/>
    </xf>
    <xf numFmtId="0" fontId="0" fillId="6" borderId="6" xfId="0" applyFill="1" applyBorder="1"/>
    <xf numFmtId="9" fontId="0" fillId="6" borderId="6" xfId="0" applyNumberFormat="1" applyFill="1" applyBorder="1"/>
    <xf numFmtId="9" fontId="0" fillId="6" borderId="6" xfId="16" applyFont="1" applyFill="1" applyBorder="1"/>
    <xf numFmtId="0" fontId="3" fillId="0" borderId="1" xfId="1" applyFont="1" applyBorder="1" applyAlignment="1">
      <alignment horizontal="left" vertical="center" wrapText="1"/>
    </xf>
    <xf numFmtId="0" fontId="4" fillId="0" borderId="2" xfId="2" applyFont="1" applyBorder="1" applyAlignment="1">
      <alignment horizontal="left"/>
    </xf>
    <xf numFmtId="0" fontId="8" fillId="0" borderId="2" xfId="5" applyFont="1" applyBorder="1" applyAlignment="1">
      <alignment horizontal="right"/>
    </xf>
    <xf numFmtId="0" fontId="9" fillId="0" borderId="2" xfId="5" applyFont="1" applyBorder="1" applyAlignment="1">
      <alignment horizontal="right"/>
    </xf>
    <xf numFmtId="0" fontId="4" fillId="0" borderId="2" xfId="5" applyFont="1" applyBorder="1" applyAlignment="1">
      <alignment horizontal="right"/>
    </xf>
    <xf numFmtId="0" fontId="10" fillId="0" borderId="2" xfId="5" applyFont="1" applyBorder="1" applyAlignment="1">
      <alignment horizontal="right"/>
    </xf>
    <xf numFmtId="0" fontId="4" fillId="9" borderId="2" xfId="5" applyFont="1" applyFill="1" applyBorder="1" applyAlignment="1">
      <alignment horizontal="right"/>
    </xf>
    <xf numFmtId="0" fontId="8" fillId="0" borderId="2" xfId="5" applyFont="1" applyBorder="1" applyAlignment="1">
      <alignment horizontal="right" vertical="center"/>
    </xf>
    <xf numFmtId="0" fontId="9" fillId="0" borderId="2" xfId="5" applyFont="1" applyBorder="1" applyAlignment="1">
      <alignment horizontal="right" vertical="center"/>
    </xf>
    <xf numFmtId="0" fontId="4" fillId="0" borderId="2" xfId="5" applyFont="1" applyBorder="1" applyAlignment="1">
      <alignment horizontal="right" vertical="center"/>
    </xf>
    <xf numFmtId="0" fontId="10" fillId="0" borderId="2" xfId="5" applyFont="1" applyBorder="1" applyAlignment="1">
      <alignment horizontal="right" vertical="center"/>
    </xf>
    <xf numFmtId="0" fontId="4" fillId="0" borderId="6" xfId="5" applyFont="1" applyBorder="1" applyAlignment="1">
      <alignment horizontal="right" vertical="center"/>
    </xf>
    <xf numFmtId="9" fontId="4" fillId="0" borderId="1" xfId="8" applyNumberFormat="1" applyFont="1" applyBorder="1" applyAlignment="1">
      <alignment horizontal="right" vertical="center"/>
    </xf>
    <xf numFmtId="3" fontId="4" fillId="0" borderId="1" xfId="8" applyNumberFormat="1" applyFont="1" applyBorder="1" applyAlignment="1">
      <alignment horizontal="right" vertical="center"/>
    </xf>
    <xf numFmtId="0" fontId="4" fillId="10" borderId="2" xfId="5" applyFont="1" applyFill="1" applyBorder="1" applyAlignment="1">
      <alignment horizontal="right" vertical="center"/>
    </xf>
    <xf numFmtId="0" fontId="4" fillId="9" borderId="2" xfId="5" applyFont="1" applyFill="1" applyBorder="1" applyAlignment="1">
      <alignment horizontal="right" vertical="center"/>
    </xf>
    <xf numFmtId="0" fontId="8" fillId="0" borderId="6" xfId="5" applyFont="1" applyBorder="1" applyAlignment="1">
      <alignment horizontal="right" vertical="center"/>
    </xf>
    <xf numFmtId="0" fontId="9" fillId="0" borderId="6" xfId="5" applyFont="1" applyBorder="1" applyAlignment="1">
      <alignment horizontal="right" vertical="center"/>
    </xf>
    <xf numFmtId="3" fontId="4" fillId="9" borderId="1" xfId="8" applyNumberFormat="1" applyFont="1" applyFill="1" applyBorder="1" applyAlignment="1">
      <alignment horizontal="right" vertical="top"/>
    </xf>
    <xf numFmtId="3" fontId="4" fillId="10" borderId="1" xfId="8" applyNumberFormat="1" applyFont="1" applyFill="1" applyBorder="1" applyAlignment="1">
      <alignment horizontal="right" vertical="center"/>
    </xf>
    <xf numFmtId="3" fontId="4" fillId="9" borderId="1" xfId="8" applyNumberFormat="1" applyFont="1" applyFill="1" applyBorder="1" applyAlignment="1">
      <alignment horizontal="right" vertical="center"/>
    </xf>
    <xf numFmtId="3" fontId="4" fillId="9" borderId="1" xfId="7" applyNumberFormat="1" applyFont="1" applyFill="1" applyBorder="1" applyAlignment="1">
      <alignment horizontal="right" vertical="top" wrapText="1"/>
    </xf>
    <xf numFmtId="3" fontId="4" fillId="10" borderId="1" xfId="7" applyNumberFormat="1" applyFont="1" applyFill="1" applyBorder="1" applyAlignment="1">
      <alignment horizontal="right" vertical="center" wrapText="1"/>
    </xf>
    <xf numFmtId="3" fontId="4" fillId="0" borderId="1" xfId="7" applyNumberFormat="1" applyFont="1" applyBorder="1" applyAlignment="1">
      <alignment horizontal="right" vertical="center" wrapText="1"/>
    </xf>
    <xf numFmtId="9" fontId="4" fillId="0" borderId="1" xfId="7" applyNumberFormat="1" applyFont="1" applyBorder="1" applyAlignment="1">
      <alignment horizontal="right" vertical="center" wrapText="1"/>
    </xf>
    <xf numFmtId="3" fontId="4" fillId="9" borderId="1" xfId="7" applyNumberFormat="1" applyFont="1" applyFill="1" applyBorder="1" applyAlignment="1">
      <alignment horizontal="right" vertical="center" wrapText="1"/>
    </xf>
    <xf numFmtId="3" fontId="4" fillId="0" borderId="6" xfId="8" applyNumberFormat="1" applyFont="1" applyBorder="1" applyAlignment="1">
      <alignment horizontal="right" vertical="top"/>
    </xf>
    <xf numFmtId="9" fontId="4" fillId="0" borderId="6" xfId="8" applyNumberFormat="1" applyFont="1" applyBorder="1" applyAlignment="1">
      <alignment horizontal="right" vertical="top"/>
    </xf>
    <xf numFmtId="3" fontId="4" fillId="9" borderId="6" xfId="8" applyNumberFormat="1" applyFont="1" applyFill="1" applyBorder="1" applyAlignment="1">
      <alignment horizontal="right" vertical="top"/>
    </xf>
    <xf numFmtId="9" fontId="4" fillId="0" borderId="6" xfId="8" applyNumberFormat="1" applyFont="1" applyBorder="1" applyAlignment="1">
      <alignment horizontal="right" vertical="center"/>
    </xf>
    <xf numFmtId="3" fontId="4" fillId="10" borderId="6" xfId="8" applyNumberFormat="1" applyFont="1" applyFill="1" applyBorder="1" applyAlignment="1">
      <alignment horizontal="right" vertical="center"/>
    </xf>
    <xf numFmtId="3" fontId="4" fillId="0" borderId="6" xfId="8" applyNumberFormat="1" applyFont="1" applyBorder="1" applyAlignment="1">
      <alignment horizontal="right" vertical="center"/>
    </xf>
    <xf numFmtId="3" fontId="4" fillId="9" borderId="6" xfId="8" applyNumberFormat="1" applyFont="1" applyFill="1" applyBorder="1" applyAlignment="1">
      <alignment horizontal="right" vertical="center"/>
    </xf>
    <xf numFmtId="0" fontId="4" fillId="9" borderId="8" xfId="5" applyFont="1" applyFill="1" applyBorder="1" applyAlignment="1">
      <alignment horizontal="right"/>
    </xf>
    <xf numFmtId="0" fontId="4" fillId="0" borderId="2" xfId="7" applyFont="1" applyBorder="1" applyAlignment="1">
      <alignment horizontal="left" vertical="top" wrapText="1"/>
    </xf>
    <xf numFmtId="0" fontId="4" fillId="10" borderId="1" xfId="5" applyFont="1" applyFill="1" applyBorder="1" applyAlignment="1">
      <alignment horizontal="right" vertical="center"/>
    </xf>
    <xf numFmtId="9" fontId="4" fillId="0" borderId="2" xfId="8" applyNumberFormat="1" applyFont="1" applyBorder="1" applyAlignment="1">
      <alignment horizontal="right" vertical="center"/>
    </xf>
    <xf numFmtId="3" fontId="4" fillId="0" borderId="2" xfId="8" applyNumberFormat="1" applyFont="1" applyBorder="1" applyAlignment="1">
      <alignment horizontal="right" vertical="center"/>
    </xf>
    <xf numFmtId="3" fontId="4" fillId="10" borderId="2" xfId="8" applyNumberFormat="1" applyFont="1" applyFill="1" applyBorder="1" applyAlignment="1">
      <alignment horizontal="right" vertical="center"/>
    </xf>
    <xf numFmtId="3" fontId="4" fillId="9" borderId="2" xfId="8" applyNumberFormat="1" applyFont="1" applyFill="1" applyBorder="1" applyAlignment="1">
      <alignment horizontal="right" vertical="center"/>
    </xf>
    <xf numFmtId="0" fontId="3" fillId="0" borderId="2" xfId="1" applyFont="1" applyBorder="1" applyAlignment="1">
      <alignment horizontal="left" vertical="center" wrapText="1"/>
    </xf>
    <xf numFmtId="0" fontId="3" fillId="0" borderId="2" xfId="1" applyFont="1" applyBorder="1" applyAlignment="1">
      <alignment horizontal="left" vertical="center"/>
    </xf>
    <xf numFmtId="3" fontId="4" fillId="0" borderId="8" xfId="8" applyNumberFormat="1" applyFont="1" applyBorder="1" applyAlignment="1">
      <alignment horizontal="right" vertical="top"/>
    </xf>
    <xf numFmtId="9" fontId="4" fillId="0" borderId="8" xfId="8" applyNumberFormat="1" applyFont="1" applyBorder="1" applyAlignment="1">
      <alignment horizontal="right" vertical="top"/>
    </xf>
    <xf numFmtId="3" fontId="4" fillId="9" borderId="8" xfId="8" applyNumberFormat="1" applyFont="1" applyFill="1" applyBorder="1" applyAlignment="1">
      <alignment horizontal="right" vertical="top"/>
    </xf>
    <xf numFmtId="9" fontId="4" fillId="0" borderId="8" xfId="8" applyNumberFormat="1" applyFont="1" applyBorder="1" applyAlignment="1">
      <alignment horizontal="right" vertical="center"/>
    </xf>
    <xf numFmtId="3" fontId="4" fillId="10" borderId="8" xfId="8" applyNumberFormat="1" applyFont="1" applyFill="1" applyBorder="1" applyAlignment="1">
      <alignment horizontal="right" vertical="center"/>
    </xf>
    <xf numFmtId="3" fontId="4" fillId="0" borderId="8" xfId="8" applyNumberFormat="1" applyFont="1" applyBorder="1" applyAlignment="1">
      <alignment horizontal="right" vertical="center"/>
    </xf>
    <xf numFmtId="3" fontId="4" fillId="9" borderId="8" xfId="8" applyNumberFormat="1" applyFont="1" applyFill="1" applyBorder="1" applyAlignment="1">
      <alignment horizontal="right" vertical="center"/>
    </xf>
    <xf numFmtId="9" fontId="4" fillId="2" borderId="8" xfId="8" applyNumberFormat="1" applyFont="1" applyFill="1" applyBorder="1" applyAlignment="1">
      <alignment vertical="center"/>
    </xf>
    <xf numFmtId="3" fontId="4" fillId="0" borderId="2" xfId="8" applyNumberFormat="1" applyFont="1" applyBorder="1" applyAlignment="1">
      <alignment horizontal="right" vertical="top"/>
    </xf>
    <xf numFmtId="9" fontId="4" fillId="0" borderId="2" xfId="8" applyNumberFormat="1" applyFont="1" applyBorder="1" applyAlignment="1">
      <alignment horizontal="right" vertical="top"/>
    </xf>
    <xf numFmtId="3" fontId="4" fillId="9" borderId="2" xfId="8" applyNumberFormat="1" applyFont="1" applyFill="1" applyBorder="1" applyAlignment="1">
      <alignment horizontal="right" vertical="top"/>
    </xf>
    <xf numFmtId="3" fontId="2" fillId="0" borderId="1" xfId="8" applyNumberFormat="1" applyFont="1" applyBorder="1" applyAlignment="1">
      <alignment horizontal="right" vertical="center"/>
    </xf>
    <xf numFmtId="3" fontId="2" fillId="0" borderId="1" xfId="7" applyNumberFormat="1" applyFont="1" applyBorder="1" applyAlignment="1">
      <alignment horizontal="right" vertical="center" wrapText="1"/>
    </xf>
    <xf numFmtId="3" fontId="2" fillId="0" borderId="2" xfId="8" applyNumberFormat="1" applyFont="1" applyBorder="1" applyAlignment="1">
      <alignment horizontal="right" vertical="center"/>
    </xf>
    <xf numFmtId="3" fontId="2" fillId="0" borderId="6" xfId="8" applyNumberFormat="1" applyFont="1" applyBorder="1" applyAlignment="1">
      <alignment horizontal="right" vertical="center"/>
    </xf>
    <xf numFmtId="9" fontId="2" fillId="0" borderId="6" xfId="8" applyNumberFormat="1" applyFont="1" applyBorder="1" applyAlignment="1">
      <alignment horizontal="right" vertical="center"/>
    </xf>
    <xf numFmtId="0" fontId="2" fillId="0" borderId="0" xfId="0" applyFont="1"/>
    <xf numFmtId="0" fontId="2" fillId="0" borderId="8" xfId="0" applyFont="1" applyBorder="1" applyAlignment="1">
      <alignment horizontal="right" vertical="center"/>
    </xf>
    <xf numFmtId="9" fontId="2" fillId="0" borderId="8" xfId="16" applyFont="1" applyFill="1" applyBorder="1" applyAlignment="1">
      <alignment horizontal="right" vertical="center"/>
    </xf>
    <xf numFmtId="164" fontId="2" fillId="0" borderId="8" xfId="14" applyNumberFormat="1" applyFont="1" applyFill="1" applyBorder="1" applyAlignment="1">
      <alignment horizontal="right" vertical="center"/>
    </xf>
    <xf numFmtId="164" fontId="16" fillId="0" borderId="8" xfId="15" applyNumberFormat="1" applyFont="1" applyFill="1" applyBorder="1" applyAlignment="1">
      <alignment horizontal="right" vertical="center"/>
    </xf>
    <xf numFmtId="164" fontId="2" fillId="0" borderId="8" xfId="0" applyNumberFormat="1" applyFont="1" applyBorder="1" applyAlignment="1">
      <alignment horizontal="right" vertical="center"/>
    </xf>
    <xf numFmtId="0" fontId="2" fillId="0" borderId="1" xfId="0" applyFont="1" applyBorder="1" applyAlignment="1">
      <alignment horizontal="right" vertical="center"/>
    </xf>
    <xf numFmtId="9" fontId="2" fillId="0" borderId="1" xfId="16" applyFont="1" applyFill="1" applyBorder="1" applyAlignment="1">
      <alignment horizontal="right" vertical="center"/>
    </xf>
    <xf numFmtId="164" fontId="2" fillId="0" borderId="1" xfId="14" applyNumberFormat="1" applyFont="1" applyFill="1" applyAlignment="1">
      <alignment horizontal="right" vertical="center"/>
    </xf>
    <xf numFmtId="0" fontId="2" fillId="0" borderId="1" xfId="0" applyFont="1" applyBorder="1"/>
    <xf numFmtId="0" fontId="2" fillId="0" borderId="2" xfId="0" applyFont="1" applyBorder="1" applyAlignment="1">
      <alignment horizontal="right" vertical="center"/>
    </xf>
    <xf numFmtId="9" fontId="2" fillId="0" borderId="2" xfId="16" applyFont="1" applyFill="1" applyBorder="1" applyAlignment="1">
      <alignment horizontal="right" vertical="center"/>
    </xf>
    <xf numFmtId="3" fontId="2" fillId="0" borderId="6" xfId="0" applyNumberFormat="1" applyFont="1" applyBorder="1" applyAlignment="1">
      <alignment horizontal="right" vertical="center"/>
    </xf>
    <xf numFmtId="9" fontId="2" fillId="0" borderId="6" xfId="0" applyNumberFormat="1" applyFont="1" applyBorder="1" applyAlignment="1">
      <alignment horizontal="right" vertical="center"/>
    </xf>
    <xf numFmtId="9" fontId="2" fillId="0" borderId="6" xfId="16" applyFont="1" applyFill="1" applyBorder="1" applyAlignment="1">
      <alignment horizontal="right" vertical="center"/>
    </xf>
    <xf numFmtId="0" fontId="17" fillId="0" borderId="0" xfId="0" applyFont="1"/>
    <xf numFmtId="0" fontId="1" fillId="0" borderId="0" xfId="0" applyFont="1"/>
    <xf numFmtId="0" fontId="1" fillId="0" borderId="0" xfId="0" applyFont="1" applyAlignment="1">
      <alignment horizontal="right"/>
    </xf>
    <xf numFmtId="0" fontId="1" fillId="0" borderId="2" xfId="0" applyFont="1" applyBorder="1"/>
    <xf numFmtId="0" fontId="1" fillId="0" borderId="2" xfId="0" applyFont="1" applyBorder="1" applyAlignment="1">
      <alignment horizontal="right"/>
    </xf>
    <xf numFmtId="3" fontId="0" fillId="0" borderId="0" xfId="0" applyNumberFormat="1"/>
    <xf numFmtId="9" fontId="0" fillId="0" borderId="0" xfId="0" applyNumberFormat="1"/>
    <xf numFmtId="0" fontId="4" fillId="2" borderId="4" xfId="1" applyFont="1" applyFill="1" applyBorder="1" applyAlignment="1">
      <alignment horizontal="center" vertical="center"/>
    </xf>
    <xf numFmtId="0" fontId="4" fillId="2" borderId="2" xfId="1" applyFont="1" applyFill="1" applyBorder="1" applyAlignment="1">
      <alignment horizontal="center" vertical="center"/>
    </xf>
    <xf numFmtId="0" fontId="4" fillId="2" borderId="1" xfId="1" applyFont="1" applyFill="1" applyBorder="1" applyAlignment="1">
      <alignment horizontal="center" vertical="center"/>
    </xf>
    <xf numFmtId="0" fontId="4" fillId="2" borderId="2" xfId="1" applyFont="1" applyFill="1" applyBorder="1" applyAlignment="1">
      <alignment horizontal="right" vertical="center"/>
    </xf>
    <xf numFmtId="0" fontId="0" fillId="2" borderId="0" xfId="0" applyFill="1" applyAlignment="1">
      <alignment vertical="top" wrapText="1"/>
    </xf>
    <xf numFmtId="0" fontId="0" fillId="0" borderId="0" xfId="0" applyAlignment="1">
      <alignment vertical="top" wrapText="1"/>
    </xf>
    <xf numFmtId="0" fontId="4" fillId="0" borderId="2" xfId="1" applyFont="1" applyBorder="1" applyAlignment="1">
      <alignment horizontal="center" vertical="center"/>
    </xf>
    <xf numFmtId="0" fontId="4" fillId="0" borderId="6" xfId="1" applyFont="1" applyBorder="1" applyAlignment="1">
      <alignment horizontal="center" vertical="center"/>
    </xf>
    <xf numFmtId="0" fontId="4" fillId="0" borderId="8" xfId="7" applyFont="1" applyBorder="1" applyAlignment="1">
      <alignment horizontal="left" vertical="top" wrapText="1"/>
    </xf>
    <xf numFmtId="0" fontId="0" fillId="0" borderId="8" xfId="0" applyBorder="1" applyAlignment="1">
      <alignment wrapText="1"/>
    </xf>
    <xf numFmtId="0" fontId="0" fillId="0" borderId="1" xfId="0" applyBorder="1" applyAlignment="1">
      <alignment wrapText="1"/>
    </xf>
    <xf numFmtId="0" fontId="4" fillId="0" borderId="1" xfId="7" applyFont="1" applyBorder="1" applyAlignment="1">
      <alignment horizontal="left" vertical="top" wrapText="1"/>
    </xf>
    <xf numFmtId="0" fontId="0" fillId="0" borderId="0" xfId="0" applyAlignment="1">
      <alignment wrapText="1"/>
    </xf>
    <xf numFmtId="0" fontId="0" fillId="2" borderId="0" xfId="0" applyFill="1" applyAlignment="1">
      <alignment wrapText="1"/>
    </xf>
    <xf numFmtId="0" fontId="4" fillId="0" borderId="3" xfId="7" applyFont="1" applyBorder="1" applyAlignment="1">
      <alignment horizontal="left" vertical="top" wrapText="1"/>
    </xf>
    <xf numFmtId="0" fontId="4" fillId="2" borderId="1" xfId="12" applyFont="1" applyAlignment="1">
      <alignment horizontal="left" vertical="top" wrapText="1"/>
    </xf>
  </cellXfs>
  <cellStyles count="18">
    <cellStyle name="Normal" xfId="0" builtinId="0"/>
    <cellStyle name="Normal 2" xfId="17" xr:uid="{00000000-0005-0000-0000-000001000000}"/>
    <cellStyle name="Normal_Sheet1" xfId="15" xr:uid="{00000000-0005-0000-0000-000002000000}"/>
    <cellStyle name="Normal_SPSS TABLE" xfId="14" xr:uid="{00000000-0005-0000-0000-000003000000}"/>
    <cellStyle name="Percent" xfId="16" builtinId="5"/>
    <cellStyle name="style1448991553082" xfId="1" xr:uid="{00000000-0005-0000-0000-000005000000}"/>
    <cellStyle name="style1448991553192" xfId="2" xr:uid="{00000000-0005-0000-0000-000006000000}"/>
    <cellStyle name="style1448991553254" xfId="3" xr:uid="{00000000-0005-0000-0000-000007000000}"/>
    <cellStyle name="style1448991553316" xfId="4" xr:uid="{00000000-0005-0000-0000-000008000000}"/>
    <cellStyle name="style1448991553348" xfId="5" xr:uid="{00000000-0005-0000-0000-000009000000}"/>
    <cellStyle name="style1448991553394" xfId="6" xr:uid="{00000000-0005-0000-0000-00000A000000}"/>
    <cellStyle name="style1448991553504" xfId="7" xr:uid="{00000000-0005-0000-0000-00000B000000}"/>
    <cellStyle name="style1448991553597" xfId="8" xr:uid="{00000000-0005-0000-0000-00000C000000}"/>
    <cellStyle name="style1449016533271" xfId="9" xr:uid="{00000000-0005-0000-0000-00000D000000}"/>
    <cellStyle name="style1449016533365" xfId="10" xr:uid="{00000000-0005-0000-0000-00000E000000}"/>
    <cellStyle name="style1449016533599" xfId="11" xr:uid="{00000000-0005-0000-0000-00000F000000}"/>
    <cellStyle name="style1449016533724" xfId="12" xr:uid="{00000000-0005-0000-0000-000010000000}"/>
    <cellStyle name="style1449016533802" xfId="13" xr:uid="{00000000-0005-0000-0000-000011000000}"/>
  </cellStyles>
  <dxfs count="14">
    <dxf>
      <fill>
        <patternFill>
          <bgColor rgb="FFCCFFFF"/>
        </patternFill>
      </fill>
    </dxf>
    <dxf>
      <fill>
        <patternFill>
          <bgColor rgb="FFCCFFFF"/>
        </patternFill>
      </fill>
    </dxf>
    <dxf>
      <fill>
        <patternFill>
          <bgColor rgb="FFCCFFFF"/>
        </patternFill>
      </fill>
    </dxf>
    <dxf>
      <fill>
        <patternFill>
          <bgColor theme="8" tint="0.79998168889431442"/>
        </patternFill>
      </fill>
    </dxf>
    <dxf>
      <fill>
        <patternFill>
          <bgColor theme="8" tint="0.79998168889431442"/>
        </patternFill>
      </fill>
    </dxf>
    <dxf>
      <fill>
        <patternFill>
          <bgColor rgb="FFCCFFFF"/>
        </patternFill>
      </fill>
    </dxf>
    <dxf>
      <fill>
        <patternFill>
          <bgColor rgb="FFCCFFFF"/>
        </patternFill>
      </fill>
    </dxf>
    <dxf>
      <fill>
        <patternFill>
          <bgColor rgb="FFCCFFFF"/>
        </patternFill>
      </fill>
    </dxf>
    <dxf>
      <numFmt numFmtId="2" formatCode="0.00"/>
      <fill>
        <patternFill patternType="solid">
          <fgColor indexed="64"/>
          <bgColor theme="0"/>
        </patternFill>
      </fill>
    </dxf>
    <dxf>
      <numFmt numFmtId="2" formatCode="0.00"/>
      <fill>
        <patternFill patternType="solid">
          <fgColor indexed="64"/>
          <bgColor theme="0"/>
        </patternFill>
      </fill>
    </dxf>
    <dxf>
      <numFmt numFmtId="2" formatCode="0.00"/>
      <fill>
        <patternFill patternType="solid">
          <fgColor indexed="64"/>
          <bgColor theme="0"/>
        </patternFill>
      </fill>
    </dxf>
    <dxf>
      <fill>
        <patternFill patternType="solid">
          <fgColor indexed="64"/>
          <bgColor theme="0"/>
        </patternFill>
      </fill>
    </dxf>
    <dxf>
      <fill>
        <patternFill patternType="solid">
          <fgColor indexed="64"/>
          <bgColor theme="0"/>
        </patternFill>
      </fill>
    </dxf>
    <dxf>
      <font>
        <b val="0"/>
        <i/>
        <strike val="0"/>
        <condense val="0"/>
        <extend val="0"/>
        <outline val="0"/>
        <shadow val="0"/>
        <u val="none"/>
        <vertAlign val="baseline"/>
        <sz val="11"/>
        <color theme="1"/>
        <name val="Calibri"/>
        <scheme val="minor"/>
      </font>
    </dxf>
  </dxfs>
  <tableStyles count="0" defaultTableStyle="TableStyleMedium9" defaultPivotStyle="PivotStyleLight16"/>
  <colors>
    <mruColors>
      <color rgb="FFCCFFFF"/>
      <color rgb="FF66FFFF"/>
      <color rgb="FF87C7D9"/>
      <color rgb="FF005C2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1:D95" totalsRowShown="0" headerRowDxfId="13" dataDxfId="12" dataCellStyle="Normal 2">
  <autoFilter ref="A1:D95" xr:uid="{00000000-0009-0000-0100-000001000000}"/>
  <tableColumns count="4">
    <tableColumn id="1" xr3:uid="{00000000-0010-0000-0000-000001000000}" name="Column1" dataDxfId="11" dataCellStyle="Normal 2"/>
    <tableColumn id="2" xr3:uid="{00000000-0010-0000-0000-000002000000}" name="Column2" dataDxfId="10" dataCellStyle="Normal 2"/>
    <tableColumn id="3" xr3:uid="{00000000-0010-0000-0000-000003000000}" name="Column3" dataDxfId="9" dataCellStyle="Normal 2"/>
    <tableColumn id="4" xr3:uid="{00000000-0010-0000-0000-000004000000}" name="Column4" dataDxfId="8" dataCellStyle="Normal 2"/>
  </tableColumns>
  <tableStyleInfo showFirstColumn="0" showLastColumn="0" showRowStripes="0"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D74"/>
  <sheetViews>
    <sheetView workbookViewId="0">
      <pane xSplit="1" ySplit="6" topLeftCell="E7" activePane="bottomRight" state="frozen"/>
      <selection pane="topRight" activeCell="B1" sqref="B1"/>
      <selection pane="bottomLeft" activeCell="A7" sqref="A7"/>
      <selection pane="bottomRight" activeCell="BL27" sqref="BL27"/>
    </sheetView>
  </sheetViews>
  <sheetFormatPr defaultRowHeight="15" x14ac:dyDescent="0.25"/>
  <cols>
    <col min="1" max="1" width="30.7109375" customWidth="1"/>
    <col min="2" max="2" width="6.140625" hidden="1" customWidth="1"/>
    <col min="3" max="4" width="5.7109375" hidden="1" customWidth="1"/>
    <col min="5" max="5" width="0.85546875" customWidth="1"/>
    <col min="6" max="6" width="6.28515625" hidden="1" customWidth="1"/>
    <col min="7" max="7" width="5.7109375" hidden="1" customWidth="1"/>
    <col min="8" max="8" width="0.85546875" hidden="1" customWidth="1"/>
    <col min="9" max="9" width="6.140625" hidden="1" customWidth="1"/>
    <col min="10" max="11" width="5.7109375" hidden="1" customWidth="1"/>
    <col min="12" max="12" width="0.85546875" hidden="1" customWidth="1"/>
    <col min="13" max="13" width="6.28515625" hidden="1" customWidth="1"/>
    <col min="14" max="14" width="5.7109375" hidden="1" customWidth="1"/>
    <col min="15" max="15" width="0.85546875" hidden="1" customWidth="1"/>
    <col min="16" max="16" width="6.140625" hidden="1" customWidth="1"/>
    <col min="17" max="18" width="5.7109375" hidden="1" customWidth="1"/>
    <col min="19" max="19" width="0.85546875" hidden="1" customWidth="1"/>
    <col min="20" max="20" width="6.28515625" hidden="1" customWidth="1"/>
    <col min="21" max="21" width="5.7109375" hidden="1" customWidth="1"/>
    <col min="22" max="22" width="0.85546875" hidden="1" customWidth="1"/>
    <col min="23" max="23" width="6.140625" hidden="1" customWidth="1"/>
    <col min="24" max="25" width="5.7109375" hidden="1" customWidth="1"/>
    <col min="26" max="26" width="0.85546875" hidden="1" customWidth="1"/>
    <col min="27" max="27" width="6.28515625" hidden="1" customWidth="1"/>
    <col min="28" max="28" width="5.7109375" hidden="1" customWidth="1"/>
    <col min="29" max="29" width="0.85546875" hidden="1" customWidth="1"/>
    <col min="30" max="30" width="6.140625" hidden="1" customWidth="1"/>
    <col min="31" max="32" width="5.7109375" hidden="1" customWidth="1"/>
    <col min="33" max="33" width="0.85546875" hidden="1" customWidth="1"/>
    <col min="34" max="34" width="6.28515625" hidden="1" customWidth="1"/>
    <col min="35" max="35" width="5.7109375" hidden="1" customWidth="1"/>
    <col min="36" max="36" width="0.85546875" hidden="1" customWidth="1"/>
    <col min="37" max="37" width="6.140625" hidden="1" customWidth="1"/>
    <col min="38" max="39" width="5.7109375" hidden="1" customWidth="1"/>
    <col min="40" max="40" width="0.85546875" hidden="1" customWidth="1"/>
    <col min="41" max="41" width="6.28515625" hidden="1" customWidth="1"/>
    <col min="42" max="42" width="5.7109375" hidden="1" customWidth="1"/>
    <col min="43" max="43" width="0.85546875" customWidth="1"/>
    <col min="44" max="44" width="6.140625" customWidth="1"/>
    <col min="45" max="46" width="5.7109375" customWidth="1"/>
    <col min="47" max="47" width="0.85546875" customWidth="1"/>
    <col min="48" max="48" width="6.28515625" customWidth="1"/>
    <col min="49" max="49" width="5.7109375" customWidth="1"/>
    <col min="50" max="50" width="0.85546875" customWidth="1"/>
    <col min="51" max="51" width="6.140625" style="25" customWidth="1"/>
    <col min="52" max="53" width="5.7109375" style="25" customWidth="1"/>
    <col min="54" max="54" width="0.7109375" style="25" customWidth="1"/>
    <col min="55" max="55" width="6.28515625" style="25" bestFit="1" customWidth="1"/>
    <col min="56" max="56" width="7.140625" style="25" customWidth="1"/>
    <col min="57" max="57" width="0.85546875" customWidth="1"/>
    <col min="58" max="61" width="5.7109375" customWidth="1"/>
    <col min="62" max="62" width="2.7109375" customWidth="1"/>
    <col min="63" max="65" width="5.7109375" customWidth="1"/>
    <col min="66" max="66" width="31.28515625" bestFit="1" customWidth="1"/>
    <col min="69" max="69" width="30.42578125" bestFit="1" customWidth="1"/>
  </cols>
  <sheetData>
    <row r="1" spans="1:56" x14ac:dyDescent="0.25">
      <c r="A1" s="3" t="s">
        <v>58</v>
      </c>
    </row>
    <row r="2" spans="1:56" x14ac:dyDescent="0.25">
      <c r="A2" s="3" t="s">
        <v>39</v>
      </c>
    </row>
    <row r="3" spans="1:56" x14ac:dyDescent="0.25">
      <c r="A3" s="1" t="s">
        <v>70</v>
      </c>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row>
    <row r="4" spans="1:56" x14ac:dyDescent="0.25">
      <c r="A4" s="4"/>
      <c r="B4" s="85" t="s">
        <v>72</v>
      </c>
      <c r="C4" s="85"/>
      <c r="D4" s="85"/>
      <c r="E4" s="85"/>
      <c r="F4" s="85"/>
      <c r="G4" s="85"/>
      <c r="H4" s="85"/>
      <c r="I4" s="85"/>
      <c r="J4" s="85"/>
      <c r="K4" s="85"/>
      <c r="L4" s="85"/>
      <c r="M4" s="85"/>
      <c r="N4" s="85"/>
      <c r="O4" s="8"/>
      <c r="P4" s="85" t="s">
        <v>71</v>
      </c>
      <c r="Q4" s="85"/>
      <c r="R4" s="85"/>
      <c r="S4" s="85"/>
      <c r="T4" s="85"/>
      <c r="U4" s="85"/>
      <c r="V4" s="85"/>
      <c r="W4" s="85"/>
      <c r="X4" s="85"/>
      <c r="Y4" s="85"/>
      <c r="Z4" s="85"/>
      <c r="AA4" s="85"/>
      <c r="AB4" s="85"/>
      <c r="AC4" s="33"/>
      <c r="AD4" s="179" t="s">
        <v>61</v>
      </c>
      <c r="AE4" s="179"/>
      <c r="AF4" s="179"/>
      <c r="AG4" s="179"/>
      <c r="AH4" s="179"/>
      <c r="AI4" s="179"/>
      <c r="AJ4" s="179"/>
      <c r="AK4" s="179"/>
      <c r="AL4" s="179"/>
      <c r="AM4" s="179"/>
      <c r="AN4" s="179"/>
      <c r="AO4" s="179"/>
      <c r="AP4" s="179"/>
      <c r="AQ4" s="8"/>
      <c r="AR4" s="179" t="s">
        <v>69</v>
      </c>
      <c r="AS4" s="179"/>
      <c r="AT4" s="179"/>
      <c r="AU4" s="179"/>
      <c r="AV4" s="179"/>
      <c r="AW4" s="179"/>
      <c r="AX4" s="179"/>
      <c r="AY4" s="179"/>
      <c r="AZ4" s="179"/>
      <c r="BA4" s="179"/>
      <c r="BB4" s="179"/>
      <c r="BC4" s="179"/>
      <c r="BD4" s="179"/>
    </row>
    <row r="5" spans="1:56" x14ac:dyDescent="0.25">
      <c r="A5" s="1"/>
      <c r="B5" s="86" t="s">
        <v>41</v>
      </c>
      <c r="C5" s="86"/>
      <c r="D5" s="86"/>
      <c r="E5" s="87"/>
      <c r="F5" s="86"/>
      <c r="G5" s="86"/>
      <c r="H5" s="10"/>
      <c r="I5" s="85" t="s">
        <v>42</v>
      </c>
      <c r="J5" s="85"/>
      <c r="K5" s="85"/>
      <c r="L5" s="32"/>
      <c r="M5" s="85"/>
      <c r="N5" s="85"/>
      <c r="O5" s="9"/>
      <c r="P5" s="86" t="s">
        <v>41</v>
      </c>
      <c r="Q5" s="86"/>
      <c r="R5" s="86"/>
      <c r="S5" s="87"/>
      <c r="T5" s="86"/>
      <c r="U5" s="86"/>
      <c r="V5" s="35"/>
      <c r="W5" s="86" t="s">
        <v>42</v>
      </c>
      <c r="X5" s="86"/>
      <c r="Y5" s="86"/>
      <c r="Z5" s="86"/>
      <c r="AA5" s="86"/>
      <c r="AB5" s="86"/>
      <c r="AC5" s="34"/>
      <c r="AD5" s="180" t="s">
        <v>41</v>
      </c>
      <c r="AE5" s="180"/>
      <c r="AF5" s="180"/>
      <c r="AG5" s="181"/>
      <c r="AH5" s="180"/>
      <c r="AI5" s="180"/>
      <c r="AJ5" s="10"/>
      <c r="AK5" s="182" t="s">
        <v>42</v>
      </c>
      <c r="AL5" s="182"/>
      <c r="AM5" s="182"/>
      <c r="AN5" s="182"/>
      <c r="AO5" s="182"/>
      <c r="AP5" s="182"/>
      <c r="AQ5" s="9"/>
      <c r="AR5" s="180" t="s">
        <v>41</v>
      </c>
      <c r="AS5" s="180"/>
      <c r="AT5" s="180"/>
      <c r="AU5" s="181"/>
      <c r="AV5" s="180"/>
      <c r="AW5" s="180"/>
      <c r="AX5" s="10"/>
      <c r="AY5" s="180" t="s">
        <v>42</v>
      </c>
      <c r="AZ5" s="180"/>
      <c r="BA5" s="180"/>
      <c r="BB5" s="180"/>
      <c r="BC5" s="180"/>
      <c r="BD5" s="180"/>
    </row>
    <row r="6" spans="1:56" ht="14.1" customHeight="1" x14ac:dyDescent="0.25">
      <c r="A6" s="11" t="s">
        <v>40</v>
      </c>
      <c r="B6" s="26" t="s">
        <v>43</v>
      </c>
      <c r="C6" s="27" t="s">
        <v>44</v>
      </c>
      <c r="D6" s="6" t="s">
        <v>52</v>
      </c>
      <c r="E6" s="6"/>
      <c r="F6" s="28" t="s">
        <v>55</v>
      </c>
      <c r="G6" s="6" t="s">
        <v>52</v>
      </c>
      <c r="H6" s="12"/>
      <c r="I6" s="26" t="s">
        <v>43</v>
      </c>
      <c r="J6" s="27" t="s">
        <v>44</v>
      </c>
      <c r="K6" s="6" t="s">
        <v>52</v>
      </c>
      <c r="L6" s="6"/>
      <c r="M6" s="28" t="s">
        <v>55</v>
      </c>
      <c r="N6" s="6" t="s">
        <v>52</v>
      </c>
      <c r="O6" s="13"/>
      <c r="P6" s="26" t="s">
        <v>43</v>
      </c>
      <c r="Q6" s="27" t="s">
        <v>44</v>
      </c>
      <c r="R6" s="6" t="s">
        <v>52</v>
      </c>
      <c r="S6" s="6"/>
      <c r="T6" s="28" t="s">
        <v>55</v>
      </c>
      <c r="U6" s="6" t="s">
        <v>52</v>
      </c>
      <c r="V6" s="12"/>
      <c r="W6" s="26" t="s">
        <v>43</v>
      </c>
      <c r="X6" s="27" t="s">
        <v>44</v>
      </c>
      <c r="Y6" s="6" t="s">
        <v>52</v>
      </c>
      <c r="Z6" s="6"/>
      <c r="AA6" s="28" t="s">
        <v>55</v>
      </c>
      <c r="AB6" s="5" t="s">
        <v>52</v>
      </c>
      <c r="AC6" s="13"/>
      <c r="AD6" s="26" t="s">
        <v>43</v>
      </c>
      <c r="AE6" s="27" t="s">
        <v>44</v>
      </c>
      <c r="AF6" s="6" t="s">
        <v>52</v>
      </c>
      <c r="AG6" s="6"/>
      <c r="AH6" s="28" t="s">
        <v>55</v>
      </c>
      <c r="AI6" s="6" t="s">
        <v>52</v>
      </c>
      <c r="AJ6" s="12"/>
      <c r="AK6" s="26" t="s">
        <v>43</v>
      </c>
      <c r="AL6" s="27" t="s">
        <v>44</v>
      </c>
      <c r="AM6" s="6" t="s">
        <v>52</v>
      </c>
      <c r="AN6" s="6"/>
      <c r="AO6" s="28" t="s">
        <v>55</v>
      </c>
      <c r="AP6" s="5" t="s">
        <v>52</v>
      </c>
      <c r="AQ6" s="13"/>
      <c r="AR6" s="39" t="s">
        <v>43</v>
      </c>
      <c r="AS6" s="60" t="s">
        <v>44</v>
      </c>
      <c r="AT6" s="6" t="s">
        <v>52</v>
      </c>
      <c r="AU6" s="6"/>
      <c r="AV6" s="28" t="s">
        <v>55</v>
      </c>
      <c r="AW6" s="6" t="s">
        <v>52</v>
      </c>
      <c r="AX6" s="12"/>
      <c r="AY6" s="26" t="s">
        <v>43</v>
      </c>
      <c r="AZ6" s="27" t="s">
        <v>44</v>
      </c>
      <c r="BA6" s="6" t="s">
        <v>52</v>
      </c>
      <c r="BB6" s="6"/>
      <c r="BC6" s="28" t="s">
        <v>55</v>
      </c>
      <c r="BD6" s="5" t="s">
        <v>52</v>
      </c>
    </row>
    <row r="7" spans="1:56" s="46" customFormat="1" ht="14.1" customHeight="1" x14ac:dyDescent="0.25">
      <c r="A7" s="48" t="s">
        <v>1</v>
      </c>
      <c r="B7" s="43">
        <v>322</v>
      </c>
      <c r="C7" s="43">
        <v>106</v>
      </c>
      <c r="D7" s="44">
        <f t="shared" ref="D7:D12" si="0">+C7/B7</f>
        <v>0.32919254658385094</v>
      </c>
      <c r="E7" s="43"/>
      <c r="F7" s="43">
        <v>196</v>
      </c>
      <c r="G7" s="44">
        <f t="shared" ref="G7:G12" si="1">+F7/B7</f>
        <v>0.60869565217391308</v>
      </c>
      <c r="H7" s="43"/>
      <c r="I7" s="43">
        <v>284</v>
      </c>
      <c r="J7" s="43">
        <v>91</v>
      </c>
      <c r="K7" s="44">
        <f t="shared" ref="K7:K12" si="2">+J7/I7</f>
        <v>0.32042253521126762</v>
      </c>
      <c r="L7" s="43"/>
      <c r="M7" s="43">
        <v>167</v>
      </c>
      <c r="N7" s="44">
        <f t="shared" ref="N7:N12" si="3">+M7/I7</f>
        <v>0.5880281690140845</v>
      </c>
      <c r="O7" s="43"/>
      <c r="P7" s="43">
        <v>357</v>
      </c>
      <c r="Q7" s="43">
        <v>204</v>
      </c>
      <c r="R7" s="44">
        <f t="shared" ref="R7:R26" si="4">+Q7/P7</f>
        <v>0.5714285714285714</v>
      </c>
      <c r="S7" s="43"/>
      <c r="T7" s="43">
        <v>253</v>
      </c>
      <c r="U7" s="44">
        <f t="shared" ref="U7:U26" si="5">+T7/P7</f>
        <v>0.70868347338935578</v>
      </c>
      <c r="V7" s="43"/>
      <c r="W7" s="43">
        <v>321</v>
      </c>
      <c r="X7" s="43">
        <v>186</v>
      </c>
      <c r="Y7" s="44">
        <f t="shared" ref="Y7:Y26" si="6">+X7/W7</f>
        <v>0.57943925233644855</v>
      </c>
      <c r="Z7" s="43"/>
      <c r="AA7" s="43">
        <v>232</v>
      </c>
      <c r="AB7" s="44">
        <f t="shared" ref="AB7:AB26" si="7">+AA7/W7</f>
        <v>0.72274143302180682</v>
      </c>
      <c r="AC7" s="43"/>
      <c r="AD7" s="43">
        <v>427</v>
      </c>
      <c r="AE7" s="43">
        <v>219</v>
      </c>
      <c r="AF7" s="44">
        <f t="shared" ref="AF7:AF26" si="8">+AE7/AD7</f>
        <v>0.51288056206088994</v>
      </c>
      <c r="AG7" s="43"/>
      <c r="AH7" s="43">
        <v>222</v>
      </c>
      <c r="AI7" s="44">
        <f t="shared" ref="AI7:AI26" si="9">+AH7/AD7</f>
        <v>0.51990632318501173</v>
      </c>
      <c r="AJ7" s="43"/>
      <c r="AK7" s="45">
        <v>418</v>
      </c>
      <c r="AL7" s="45">
        <v>212</v>
      </c>
      <c r="AM7" s="49">
        <f t="shared" ref="AM7:AM26" si="10">+AL7/AK7</f>
        <v>0.50717703349282295</v>
      </c>
      <c r="AN7" s="45"/>
      <c r="AO7" s="45">
        <v>212</v>
      </c>
      <c r="AP7" s="49">
        <f t="shared" ref="AP7:AP26" si="11">+AO7/AK7</f>
        <v>0.50717703349282295</v>
      </c>
      <c r="AQ7" s="43"/>
      <c r="AR7" s="46">
        <v>493</v>
      </c>
      <c r="AS7" s="46">
        <v>167</v>
      </c>
      <c r="AT7" s="62">
        <f>AS7/AR7</f>
        <v>0.33874239350912777</v>
      </c>
      <c r="AV7" s="46">
        <v>174</v>
      </c>
      <c r="AW7" s="62">
        <f>AV7/AR7</f>
        <v>0.35294117647058826</v>
      </c>
      <c r="AX7" s="43"/>
      <c r="AY7" s="63">
        <v>471</v>
      </c>
      <c r="AZ7" s="64">
        <v>161</v>
      </c>
      <c r="BA7" s="44">
        <f>+AZ7/AY7</f>
        <v>0.34182590233545646</v>
      </c>
      <c r="BB7" s="43"/>
      <c r="BC7" s="65">
        <v>164</v>
      </c>
      <c r="BD7" s="44">
        <f>BC7/AY7</f>
        <v>0.34819532908704881</v>
      </c>
    </row>
    <row r="8" spans="1:56" ht="14.1" customHeight="1" x14ac:dyDescent="0.25">
      <c r="A8" s="18" t="s">
        <v>2</v>
      </c>
      <c r="B8" s="19">
        <v>18</v>
      </c>
      <c r="C8" s="19">
        <v>7</v>
      </c>
      <c r="D8" s="21">
        <f t="shared" si="0"/>
        <v>0.3888888888888889</v>
      </c>
      <c r="E8" s="19"/>
      <c r="F8" s="19">
        <v>11</v>
      </c>
      <c r="G8" s="21">
        <f t="shared" si="1"/>
        <v>0.61111111111111116</v>
      </c>
      <c r="H8" s="14"/>
      <c r="I8" s="19">
        <v>16</v>
      </c>
      <c r="J8" s="19">
        <v>6</v>
      </c>
      <c r="K8" s="21">
        <f t="shared" si="2"/>
        <v>0.375</v>
      </c>
      <c r="L8" s="19"/>
      <c r="M8" s="19">
        <v>10</v>
      </c>
      <c r="N8" s="21">
        <f t="shared" si="3"/>
        <v>0.625</v>
      </c>
      <c r="O8" s="15"/>
      <c r="P8" s="19">
        <v>34</v>
      </c>
      <c r="Q8" s="19">
        <v>15</v>
      </c>
      <c r="R8" s="21">
        <f t="shared" si="4"/>
        <v>0.44117647058823528</v>
      </c>
      <c r="S8" s="19"/>
      <c r="T8" s="19">
        <v>17</v>
      </c>
      <c r="U8" s="21">
        <f t="shared" si="5"/>
        <v>0.5</v>
      </c>
      <c r="V8" s="14"/>
      <c r="W8" s="19">
        <v>32</v>
      </c>
      <c r="X8" s="19">
        <v>15</v>
      </c>
      <c r="Y8" s="21">
        <f t="shared" si="6"/>
        <v>0.46875</v>
      </c>
      <c r="Z8" s="19"/>
      <c r="AA8" s="19">
        <v>16</v>
      </c>
      <c r="AB8" s="21">
        <f t="shared" si="7"/>
        <v>0.5</v>
      </c>
      <c r="AC8" s="15"/>
      <c r="AD8" s="19">
        <v>53</v>
      </c>
      <c r="AE8" s="19">
        <v>15</v>
      </c>
      <c r="AF8" s="21">
        <f t="shared" si="8"/>
        <v>0.28301886792452829</v>
      </c>
      <c r="AG8" s="19"/>
      <c r="AH8" s="19">
        <v>15</v>
      </c>
      <c r="AI8" s="21">
        <f t="shared" si="9"/>
        <v>0.28301886792452829</v>
      </c>
      <c r="AJ8" s="14"/>
      <c r="AK8" s="29">
        <v>49</v>
      </c>
      <c r="AL8" s="29">
        <v>15</v>
      </c>
      <c r="AM8" s="30">
        <f t="shared" si="10"/>
        <v>0.30612244897959184</v>
      </c>
      <c r="AN8" s="29"/>
      <c r="AO8" s="29">
        <v>15</v>
      </c>
      <c r="AP8" s="30">
        <f t="shared" si="11"/>
        <v>0.30612244897959184</v>
      </c>
      <c r="AQ8" s="15"/>
      <c r="AR8">
        <v>84</v>
      </c>
      <c r="AS8">
        <v>18</v>
      </c>
      <c r="AT8" s="61">
        <f t="shared" ref="AT8:AT70" si="12">AS8/AR8</f>
        <v>0.21428571428571427</v>
      </c>
      <c r="AV8">
        <v>18</v>
      </c>
      <c r="AW8" s="61">
        <f t="shared" ref="AW8:AW70" si="13">AV8/AR8</f>
        <v>0.21428571428571427</v>
      </c>
      <c r="AX8" s="14"/>
      <c r="AY8" s="40">
        <v>82</v>
      </c>
      <c r="AZ8" s="36">
        <v>17</v>
      </c>
      <c r="BA8" s="21">
        <f t="shared" ref="BA8:BA70" si="14">+AZ8/AY8</f>
        <v>0.2073170731707317</v>
      </c>
      <c r="BB8" s="36"/>
      <c r="BC8" s="36">
        <v>17</v>
      </c>
      <c r="BD8" s="21">
        <f t="shared" ref="BD8:BD70" si="15">BC8/AY8</f>
        <v>0.2073170731707317</v>
      </c>
    </row>
    <row r="9" spans="1:56" ht="14.1" customHeight="1" x14ac:dyDescent="0.25">
      <c r="A9" s="48" t="s">
        <v>136</v>
      </c>
      <c r="B9" s="43"/>
      <c r="C9" s="43"/>
      <c r="D9" s="44"/>
      <c r="E9" s="43"/>
      <c r="F9" s="43"/>
      <c r="G9" s="44"/>
      <c r="H9" s="43"/>
      <c r="I9" s="43"/>
      <c r="J9" s="43"/>
      <c r="K9" s="44"/>
      <c r="L9" s="43"/>
      <c r="M9" s="43"/>
      <c r="N9" s="44"/>
      <c r="O9" s="43"/>
      <c r="P9" s="43"/>
      <c r="Q9" s="43"/>
      <c r="R9" s="44"/>
      <c r="S9" s="43"/>
      <c r="T9" s="43"/>
      <c r="U9" s="44"/>
      <c r="V9" s="43"/>
      <c r="W9" s="43"/>
      <c r="X9" s="43"/>
      <c r="Y9" s="44"/>
      <c r="Z9" s="43"/>
      <c r="AA9" s="43"/>
      <c r="AB9" s="44"/>
      <c r="AC9" s="43"/>
      <c r="AD9" s="43"/>
      <c r="AE9" s="43"/>
      <c r="AF9" s="44"/>
      <c r="AG9" s="43"/>
      <c r="AH9" s="43"/>
      <c r="AI9" s="44"/>
      <c r="AJ9" s="43"/>
      <c r="AK9" s="45"/>
      <c r="AL9" s="45"/>
      <c r="AM9" s="49"/>
      <c r="AN9" s="45"/>
      <c r="AO9" s="45"/>
      <c r="AP9" s="49"/>
      <c r="AQ9" s="43"/>
      <c r="AR9" s="63"/>
      <c r="AS9" s="42"/>
      <c r="AT9" s="44"/>
      <c r="AU9" s="42"/>
      <c r="AV9" s="42"/>
      <c r="AW9" s="44"/>
      <c r="AX9" s="43"/>
      <c r="AY9" s="25">
        <v>1</v>
      </c>
      <c r="AZ9" s="25">
        <v>0</v>
      </c>
      <c r="BA9" s="21">
        <f t="shared" si="14"/>
        <v>0</v>
      </c>
      <c r="BC9" s="25">
        <v>0</v>
      </c>
      <c r="BD9" s="21">
        <f t="shared" si="15"/>
        <v>0</v>
      </c>
    </row>
    <row r="10" spans="1:56" ht="14.1" customHeight="1" x14ac:dyDescent="0.25">
      <c r="A10" s="18" t="s">
        <v>3</v>
      </c>
      <c r="B10" s="19">
        <v>31</v>
      </c>
      <c r="C10" s="19">
        <v>13</v>
      </c>
      <c r="D10" s="21">
        <f t="shared" si="0"/>
        <v>0.41935483870967744</v>
      </c>
      <c r="E10" s="19"/>
      <c r="F10" s="19">
        <v>21</v>
      </c>
      <c r="G10" s="21">
        <f t="shared" si="1"/>
        <v>0.67741935483870963</v>
      </c>
      <c r="H10" s="14"/>
      <c r="I10" s="19">
        <v>26</v>
      </c>
      <c r="J10" s="19">
        <v>11</v>
      </c>
      <c r="K10" s="21">
        <f t="shared" si="2"/>
        <v>0.42307692307692307</v>
      </c>
      <c r="L10" s="19"/>
      <c r="M10" s="19">
        <v>17</v>
      </c>
      <c r="N10" s="21">
        <f t="shared" si="3"/>
        <v>0.65384615384615385</v>
      </c>
      <c r="O10" s="15"/>
      <c r="P10" s="19">
        <v>24</v>
      </c>
      <c r="Q10" s="19">
        <v>13</v>
      </c>
      <c r="R10" s="21">
        <f t="shared" si="4"/>
        <v>0.54166666666666663</v>
      </c>
      <c r="S10" s="19"/>
      <c r="T10" s="19">
        <v>17</v>
      </c>
      <c r="U10" s="21">
        <f t="shared" si="5"/>
        <v>0.70833333333333337</v>
      </c>
      <c r="V10" s="14"/>
      <c r="W10" s="19">
        <v>21</v>
      </c>
      <c r="X10" s="19">
        <v>12</v>
      </c>
      <c r="Y10" s="21">
        <f t="shared" si="6"/>
        <v>0.5714285714285714</v>
      </c>
      <c r="Z10" s="19"/>
      <c r="AA10" s="19">
        <v>15</v>
      </c>
      <c r="AB10" s="21">
        <f t="shared" si="7"/>
        <v>0.7142857142857143</v>
      </c>
      <c r="AC10" s="15"/>
      <c r="AD10" s="19">
        <v>18</v>
      </c>
      <c r="AE10" s="19">
        <v>4</v>
      </c>
      <c r="AF10" s="21">
        <f t="shared" si="8"/>
        <v>0.22222222222222221</v>
      </c>
      <c r="AG10" s="19"/>
      <c r="AH10" s="19">
        <v>4</v>
      </c>
      <c r="AI10" s="21">
        <f t="shared" si="9"/>
        <v>0.22222222222222221</v>
      </c>
      <c r="AJ10" s="14"/>
      <c r="AK10" s="29">
        <v>19</v>
      </c>
      <c r="AL10" s="29">
        <v>5</v>
      </c>
      <c r="AM10" s="30">
        <f t="shared" si="10"/>
        <v>0.26315789473684209</v>
      </c>
      <c r="AN10" s="29"/>
      <c r="AO10" s="29">
        <v>5</v>
      </c>
      <c r="AP10" s="30">
        <f t="shared" si="11"/>
        <v>0.26315789473684209</v>
      </c>
      <c r="AQ10" s="15"/>
      <c r="AR10">
        <v>33</v>
      </c>
      <c r="AS10">
        <v>9</v>
      </c>
      <c r="AT10" s="61">
        <f t="shared" si="12"/>
        <v>0.27272727272727271</v>
      </c>
      <c r="AV10">
        <v>9</v>
      </c>
      <c r="AW10" s="61">
        <f t="shared" si="13"/>
        <v>0.27272727272727271</v>
      </c>
      <c r="AX10" s="14"/>
      <c r="AY10" s="41">
        <v>30</v>
      </c>
      <c r="AZ10" s="36">
        <v>7</v>
      </c>
      <c r="BA10" s="21">
        <f t="shared" si="14"/>
        <v>0.23333333333333334</v>
      </c>
      <c r="BB10" s="36"/>
      <c r="BC10" s="36">
        <v>7</v>
      </c>
      <c r="BD10" s="21">
        <f t="shared" si="15"/>
        <v>0.23333333333333334</v>
      </c>
    </row>
    <row r="11" spans="1:56" ht="14.1" customHeight="1" x14ac:dyDescent="0.25">
      <c r="A11" s="18" t="s">
        <v>73</v>
      </c>
      <c r="B11" s="19"/>
      <c r="C11" s="19"/>
      <c r="D11" s="21"/>
      <c r="E11" s="19"/>
      <c r="F11" s="19"/>
      <c r="G11" s="21"/>
      <c r="H11" s="14"/>
      <c r="I11" s="19"/>
      <c r="J11" s="19"/>
      <c r="K11" s="21"/>
      <c r="L11" s="19"/>
      <c r="M11" s="19"/>
      <c r="N11" s="21"/>
      <c r="O11" s="15"/>
      <c r="P11" s="19"/>
      <c r="Q11" s="19"/>
      <c r="R11" s="21"/>
      <c r="S11" s="19"/>
      <c r="T11" s="19"/>
      <c r="U11" s="21"/>
      <c r="V11" s="14"/>
      <c r="W11" s="19"/>
      <c r="X11" s="19"/>
      <c r="Y11" s="21"/>
      <c r="Z11" s="19"/>
      <c r="AA11" s="19"/>
      <c r="AB11" s="21"/>
      <c r="AC11" s="15"/>
      <c r="AD11" s="19"/>
      <c r="AE11" s="19"/>
      <c r="AF11" s="21"/>
      <c r="AG11" s="19"/>
      <c r="AH11" s="19"/>
      <c r="AI11" s="21"/>
      <c r="AJ11" s="14"/>
      <c r="AK11" s="29"/>
      <c r="AL11" s="29"/>
      <c r="AM11" s="30"/>
      <c r="AN11" s="29"/>
      <c r="AO11" s="29"/>
      <c r="AP11" s="30"/>
      <c r="AQ11" s="15"/>
      <c r="AR11">
        <v>2</v>
      </c>
      <c r="AS11">
        <v>1</v>
      </c>
      <c r="AT11" s="61">
        <f t="shared" si="12"/>
        <v>0.5</v>
      </c>
      <c r="AV11">
        <v>1</v>
      </c>
      <c r="AW11" s="61">
        <f t="shared" si="13"/>
        <v>0.5</v>
      </c>
      <c r="AX11" s="14"/>
      <c r="AY11" s="40">
        <v>4</v>
      </c>
      <c r="AZ11" s="36">
        <v>1</v>
      </c>
      <c r="BA11" s="21">
        <f t="shared" si="14"/>
        <v>0.25</v>
      </c>
      <c r="BB11" s="36"/>
      <c r="BC11" s="36">
        <v>1</v>
      </c>
      <c r="BD11" s="21">
        <f t="shared" si="15"/>
        <v>0.25</v>
      </c>
    </row>
    <row r="12" spans="1:56" ht="14.1" customHeight="1" x14ac:dyDescent="0.25">
      <c r="A12" s="18" t="s">
        <v>4</v>
      </c>
      <c r="B12" s="19">
        <v>73</v>
      </c>
      <c r="C12" s="19">
        <v>21</v>
      </c>
      <c r="D12" s="21">
        <f t="shared" si="0"/>
        <v>0.28767123287671231</v>
      </c>
      <c r="E12" s="19"/>
      <c r="F12" s="19">
        <v>46</v>
      </c>
      <c r="G12" s="21">
        <f t="shared" si="1"/>
        <v>0.63013698630136983</v>
      </c>
      <c r="H12" s="14"/>
      <c r="I12" s="19">
        <v>63</v>
      </c>
      <c r="J12" s="19">
        <v>16</v>
      </c>
      <c r="K12" s="21">
        <f t="shared" si="2"/>
        <v>0.25396825396825395</v>
      </c>
      <c r="L12" s="19"/>
      <c r="M12" s="19">
        <v>40</v>
      </c>
      <c r="N12" s="21">
        <f t="shared" si="3"/>
        <v>0.63492063492063489</v>
      </c>
      <c r="O12" s="15"/>
      <c r="P12" s="19">
        <v>102</v>
      </c>
      <c r="Q12" s="19">
        <v>33</v>
      </c>
      <c r="R12" s="21">
        <f t="shared" si="4"/>
        <v>0.3235294117647059</v>
      </c>
      <c r="S12" s="19"/>
      <c r="T12" s="19">
        <v>46</v>
      </c>
      <c r="U12" s="21">
        <f t="shared" si="5"/>
        <v>0.45098039215686275</v>
      </c>
      <c r="V12" s="14"/>
      <c r="W12" s="19">
        <v>95</v>
      </c>
      <c r="X12" s="19">
        <v>30</v>
      </c>
      <c r="Y12" s="21">
        <f t="shared" si="6"/>
        <v>0.31578947368421051</v>
      </c>
      <c r="Z12" s="19"/>
      <c r="AA12" s="19">
        <v>40</v>
      </c>
      <c r="AB12" s="21">
        <f t="shared" si="7"/>
        <v>0.42105263157894735</v>
      </c>
      <c r="AC12" s="15"/>
      <c r="AD12" s="19">
        <v>105</v>
      </c>
      <c r="AE12" s="19">
        <v>7</v>
      </c>
      <c r="AF12" s="21">
        <f t="shared" si="8"/>
        <v>6.6666666666666666E-2</v>
      </c>
      <c r="AG12" s="19"/>
      <c r="AH12" s="19">
        <v>7</v>
      </c>
      <c r="AI12" s="21">
        <f t="shared" si="9"/>
        <v>6.6666666666666666E-2</v>
      </c>
      <c r="AJ12" s="14"/>
      <c r="AK12" s="29">
        <v>100</v>
      </c>
      <c r="AL12" s="29">
        <v>6</v>
      </c>
      <c r="AM12" s="30">
        <f t="shared" si="10"/>
        <v>0.06</v>
      </c>
      <c r="AN12" s="29"/>
      <c r="AO12" s="29">
        <v>6</v>
      </c>
      <c r="AP12" s="30">
        <f t="shared" si="11"/>
        <v>0.06</v>
      </c>
      <c r="AQ12" s="15"/>
      <c r="AR12">
        <v>117</v>
      </c>
      <c r="AS12">
        <v>24</v>
      </c>
      <c r="AT12" s="61">
        <f t="shared" si="12"/>
        <v>0.20512820512820512</v>
      </c>
      <c r="AV12">
        <v>25</v>
      </c>
      <c r="AW12" s="61">
        <f t="shared" si="13"/>
        <v>0.21367521367521367</v>
      </c>
      <c r="AX12" s="14"/>
      <c r="AY12" s="36">
        <v>111</v>
      </c>
      <c r="AZ12" s="36">
        <v>19</v>
      </c>
      <c r="BA12" s="21">
        <f t="shared" si="14"/>
        <v>0.17117117117117117</v>
      </c>
      <c r="BB12" s="36"/>
      <c r="BC12" s="36">
        <v>20</v>
      </c>
      <c r="BD12" s="21">
        <f t="shared" si="15"/>
        <v>0.18018018018018017</v>
      </c>
    </row>
    <row r="13" spans="1:56" ht="14.1" customHeight="1" x14ac:dyDescent="0.25">
      <c r="A13" s="18" t="s">
        <v>74</v>
      </c>
      <c r="B13" s="22" t="s">
        <v>0</v>
      </c>
      <c r="C13" s="22"/>
      <c r="D13" s="20"/>
      <c r="E13" s="22"/>
      <c r="F13" s="22"/>
      <c r="G13" s="20"/>
      <c r="H13" s="16"/>
      <c r="I13" s="22" t="s">
        <v>0</v>
      </c>
      <c r="J13" s="22"/>
      <c r="K13" s="20"/>
      <c r="L13" s="22"/>
      <c r="M13" s="22"/>
      <c r="N13" s="20"/>
      <c r="O13" s="17"/>
      <c r="P13" s="22">
        <v>1</v>
      </c>
      <c r="Q13" s="22">
        <v>1</v>
      </c>
      <c r="R13" s="20">
        <f t="shared" si="4"/>
        <v>1</v>
      </c>
      <c r="S13" s="22"/>
      <c r="T13" s="22">
        <v>1</v>
      </c>
      <c r="U13" s="20">
        <f t="shared" si="5"/>
        <v>1</v>
      </c>
      <c r="V13" s="16"/>
      <c r="W13" s="19">
        <v>1</v>
      </c>
      <c r="X13" s="19">
        <v>1</v>
      </c>
      <c r="Y13" s="21">
        <f t="shared" si="6"/>
        <v>1</v>
      </c>
      <c r="Z13" s="19"/>
      <c r="AA13" s="19">
        <v>1</v>
      </c>
      <c r="AB13" s="21">
        <f t="shared" si="7"/>
        <v>1</v>
      </c>
      <c r="AC13" s="17"/>
      <c r="AD13" s="22">
        <v>1</v>
      </c>
      <c r="AE13" s="22"/>
      <c r="AF13" s="20">
        <f t="shared" si="8"/>
        <v>0</v>
      </c>
      <c r="AG13" s="22"/>
      <c r="AH13" s="22"/>
      <c r="AI13" s="20">
        <f t="shared" si="9"/>
        <v>0</v>
      </c>
      <c r="AJ13" s="16"/>
      <c r="AK13" s="29">
        <v>2</v>
      </c>
      <c r="AL13" s="29"/>
      <c r="AM13" s="23">
        <f t="shared" si="10"/>
        <v>0</v>
      </c>
      <c r="AN13" s="29"/>
      <c r="AO13" s="29"/>
      <c r="AP13" s="23">
        <f t="shared" si="11"/>
        <v>0</v>
      </c>
      <c r="AQ13" s="17"/>
      <c r="AR13">
        <v>14</v>
      </c>
      <c r="AS13">
        <v>3</v>
      </c>
      <c r="AT13" s="61">
        <f t="shared" si="12"/>
        <v>0.21428571428571427</v>
      </c>
      <c r="AV13">
        <v>12</v>
      </c>
      <c r="AW13" s="61">
        <f t="shared" si="13"/>
        <v>0.8571428571428571</v>
      </c>
      <c r="AX13" s="16"/>
      <c r="AY13" s="38">
        <v>9</v>
      </c>
      <c r="AZ13" s="59">
        <v>3</v>
      </c>
      <c r="BA13" s="21">
        <f t="shared" si="14"/>
        <v>0.33333333333333331</v>
      </c>
      <c r="BB13" s="38"/>
      <c r="BC13" s="38">
        <v>3</v>
      </c>
      <c r="BD13" s="21">
        <f t="shared" si="15"/>
        <v>0.33333333333333331</v>
      </c>
    </row>
    <row r="14" spans="1:56" ht="14.1" customHeight="1" x14ac:dyDescent="0.25">
      <c r="A14" s="18" t="s">
        <v>5</v>
      </c>
      <c r="B14" s="19">
        <v>30</v>
      </c>
      <c r="C14" s="19">
        <v>15</v>
      </c>
      <c r="D14" s="21">
        <f t="shared" ref="D14:D22" si="16">+C14/B14</f>
        <v>0.5</v>
      </c>
      <c r="E14" s="19"/>
      <c r="F14" s="19">
        <v>21</v>
      </c>
      <c r="G14" s="21">
        <f t="shared" ref="G14:G22" si="17">+F14/B14</f>
        <v>0.7</v>
      </c>
      <c r="H14" s="14"/>
      <c r="I14" s="19">
        <v>23</v>
      </c>
      <c r="J14" s="19">
        <v>13</v>
      </c>
      <c r="K14" s="21">
        <f t="shared" ref="K14:K22" si="18">+J14/I14</f>
        <v>0.56521739130434778</v>
      </c>
      <c r="L14" s="19"/>
      <c r="M14" s="19">
        <v>18</v>
      </c>
      <c r="N14" s="21">
        <f t="shared" ref="N14:N22" si="19">+M14/I14</f>
        <v>0.78260869565217395</v>
      </c>
      <c r="O14" s="15"/>
      <c r="P14" s="19">
        <v>55</v>
      </c>
      <c r="Q14" s="19">
        <v>21</v>
      </c>
      <c r="R14" s="21">
        <f t="shared" si="4"/>
        <v>0.38181818181818183</v>
      </c>
      <c r="S14" s="19"/>
      <c r="T14" s="19">
        <v>24</v>
      </c>
      <c r="U14" s="21">
        <f t="shared" si="5"/>
        <v>0.43636363636363634</v>
      </c>
      <c r="V14" s="14"/>
      <c r="W14" s="19">
        <v>50</v>
      </c>
      <c r="X14" s="19">
        <v>20</v>
      </c>
      <c r="Y14" s="21">
        <f t="shared" si="6"/>
        <v>0.4</v>
      </c>
      <c r="Z14" s="19"/>
      <c r="AA14" s="19">
        <v>22</v>
      </c>
      <c r="AB14" s="21">
        <f t="shared" si="7"/>
        <v>0.44</v>
      </c>
      <c r="AC14" s="15"/>
      <c r="AD14" s="19">
        <v>49</v>
      </c>
      <c r="AE14" s="19">
        <v>15</v>
      </c>
      <c r="AF14" s="21">
        <f t="shared" si="8"/>
        <v>0.30612244897959184</v>
      </c>
      <c r="AG14" s="19"/>
      <c r="AH14" s="19">
        <v>16</v>
      </c>
      <c r="AI14" s="21">
        <f t="shared" si="9"/>
        <v>0.32653061224489793</v>
      </c>
      <c r="AJ14" s="14"/>
      <c r="AK14" s="29">
        <v>48</v>
      </c>
      <c r="AL14" s="29">
        <v>14</v>
      </c>
      <c r="AM14" s="30">
        <f t="shared" si="10"/>
        <v>0.29166666666666669</v>
      </c>
      <c r="AN14" s="29"/>
      <c r="AO14" s="29">
        <v>15</v>
      </c>
      <c r="AP14" s="30">
        <f t="shared" si="11"/>
        <v>0.3125</v>
      </c>
      <c r="AQ14" s="15"/>
      <c r="AR14">
        <v>75</v>
      </c>
      <c r="AS14">
        <v>19</v>
      </c>
      <c r="AT14" s="61">
        <f t="shared" si="12"/>
        <v>0.25333333333333335</v>
      </c>
      <c r="AV14">
        <v>20</v>
      </c>
      <c r="AW14" s="61">
        <f t="shared" si="13"/>
        <v>0.26666666666666666</v>
      </c>
      <c r="AX14" s="14"/>
      <c r="AY14" s="36">
        <v>71</v>
      </c>
      <c r="AZ14" s="36">
        <v>18</v>
      </c>
      <c r="BA14" s="21">
        <f t="shared" si="14"/>
        <v>0.25352112676056338</v>
      </c>
      <c r="BB14" s="36"/>
      <c r="BC14" s="36">
        <v>19</v>
      </c>
      <c r="BD14" s="21">
        <f t="shared" si="15"/>
        <v>0.26760563380281688</v>
      </c>
    </row>
    <row r="15" spans="1:56" ht="14.1" customHeight="1" x14ac:dyDescent="0.25">
      <c r="A15" s="71" t="s">
        <v>75</v>
      </c>
      <c r="B15" s="72"/>
      <c r="C15" s="72"/>
      <c r="D15" s="73"/>
      <c r="E15" s="72"/>
      <c r="F15" s="72"/>
      <c r="G15" s="73"/>
      <c r="H15" s="72"/>
      <c r="I15" s="72"/>
      <c r="J15" s="72"/>
      <c r="K15" s="73"/>
      <c r="L15" s="72"/>
      <c r="M15" s="72"/>
      <c r="N15" s="73"/>
      <c r="O15" s="72"/>
      <c r="P15" s="72"/>
      <c r="Q15" s="72"/>
      <c r="R15" s="73"/>
      <c r="S15" s="72"/>
      <c r="T15" s="72"/>
      <c r="U15" s="73"/>
      <c r="V15" s="72"/>
      <c r="W15" s="72"/>
      <c r="X15" s="72"/>
      <c r="Y15" s="73"/>
      <c r="Z15" s="72"/>
      <c r="AA15" s="72"/>
      <c r="AB15" s="73"/>
      <c r="AC15" s="72"/>
      <c r="AD15" s="72"/>
      <c r="AE15" s="72"/>
      <c r="AF15" s="73"/>
      <c r="AG15" s="72"/>
      <c r="AH15" s="72"/>
      <c r="AI15" s="73"/>
      <c r="AJ15" s="72"/>
      <c r="AK15" s="74"/>
      <c r="AL15" s="74"/>
      <c r="AM15" s="75"/>
      <c r="AN15" s="74"/>
      <c r="AO15" s="74"/>
      <c r="AP15" s="75"/>
      <c r="AQ15" s="72"/>
      <c r="AR15" s="46"/>
      <c r="AS15" s="46"/>
      <c r="AT15" s="62"/>
      <c r="AU15" s="46"/>
      <c r="AV15" s="46"/>
      <c r="AW15" s="62"/>
      <c r="AX15" s="14"/>
      <c r="AY15" s="36">
        <v>1</v>
      </c>
      <c r="AZ15" s="36">
        <v>1</v>
      </c>
      <c r="BA15" s="21">
        <f t="shared" si="14"/>
        <v>1</v>
      </c>
      <c r="BB15" s="36"/>
      <c r="BC15" s="36">
        <v>1</v>
      </c>
      <c r="BD15" s="21">
        <f t="shared" si="15"/>
        <v>1</v>
      </c>
    </row>
    <row r="16" spans="1:56" s="46" customFormat="1" ht="14.1" customHeight="1" x14ac:dyDescent="0.25">
      <c r="A16" s="48" t="s">
        <v>76</v>
      </c>
      <c r="B16" s="43"/>
      <c r="C16" s="43"/>
      <c r="D16" s="44"/>
      <c r="E16" s="43"/>
      <c r="F16" s="43"/>
      <c r="G16" s="44"/>
      <c r="H16" s="43"/>
      <c r="I16" s="43"/>
      <c r="J16" s="43"/>
      <c r="K16" s="44"/>
      <c r="L16" s="43"/>
      <c r="M16" s="43"/>
      <c r="N16" s="44"/>
      <c r="O16" s="43"/>
      <c r="P16" s="43"/>
      <c r="Q16" s="43"/>
      <c r="R16" s="44"/>
      <c r="S16" s="43"/>
      <c r="T16" s="43"/>
      <c r="U16" s="44"/>
      <c r="V16" s="43"/>
      <c r="W16" s="43"/>
      <c r="X16" s="43"/>
      <c r="Y16" s="44"/>
      <c r="Z16" s="43"/>
      <c r="AA16" s="43"/>
      <c r="AB16" s="44"/>
      <c r="AC16" s="43"/>
      <c r="AD16" s="43"/>
      <c r="AE16" s="43"/>
      <c r="AF16" s="44"/>
      <c r="AG16" s="43"/>
      <c r="AH16" s="43"/>
      <c r="AI16" s="44"/>
      <c r="AJ16" s="43"/>
      <c r="AK16" s="45"/>
      <c r="AL16" s="45"/>
      <c r="AM16" s="49"/>
      <c r="AN16" s="45"/>
      <c r="AO16" s="45"/>
      <c r="AP16" s="49"/>
      <c r="AQ16" s="43"/>
      <c r="AR16" s="42"/>
      <c r="AS16" s="42"/>
      <c r="AT16" s="62"/>
      <c r="AV16" s="42"/>
      <c r="AW16" s="62"/>
      <c r="AX16" s="43"/>
      <c r="AY16" s="42">
        <v>2</v>
      </c>
      <c r="AZ16" s="42">
        <v>1</v>
      </c>
      <c r="BA16" s="21">
        <f t="shared" si="14"/>
        <v>0.5</v>
      </c>
      <c r="BB16" s="42"/>
      <c r="BC16" s="42">
        <v>1</v>
      </c>
      <c r="BD16" s="21">
        <f t="shared" si="15"/>
        <v>0.5</v>
      </c>
    </row>
    <row r="17" spans="1:56" ht="14.1" customHeight="1" x14ac:dyDescent="0.25">
      <c r="A17" s="18" t="s">
        <v>63</v>
      </c>
      <c r="B17" s="19">
        <v>2</v>
      </c>
      <c r="C17" s="19">
        <v>1</v>
      </c>
      <c r="D17" s="21">
        <f t="shared" si="16"/>
        <v>0.5</v>
      </c>
      <c r="E17" s="19"/>
      <c r="F17" s="19">
        <v>1</v>
      </c>
      <c r="G17" s="21">
        <f t="shared" si="17"/>
        <v>0.5</v>
      </c>
      <c r="H17" s="16"/>
      <c r="I17" s="19">
        <v>2</v>
      </c>
      <c r="J17" s="19">
        <v>1</v>
      </c>
      <c r="K17" s="21">
        <f t="shared" si="18"/>
        <v>0.5</v>
      </c>
      <c r="L17" s="19"/>
      <c r="M17" s="19">
        <v>1</v>
      </c>
      <c r="N17" s="21">
        <f t="shared" si="19"/>
        <v>0.5</v>
      </c>
      <c r="O17" s="17"/>
      <c r="P17" s="19">
        <v>2</v>
      </c>
      <c r="Q17" s="19">
        <v>2</v>
      </c>
      <c r="R17" s="21">
        <f t="shared" si="4"/>
        <v>1</v>
      </c>
      <c r="S17" s="19"/>
      <c r="T17" s="19">
        <v>2</v>
      </c>
      <c r="U17" s="21">
        <f t="shared" si="5"/>
        <v>1</v>
      </c>
      <c r="V17" s="16"/>
      <c r="W17" s="19">
        <v>3</v>
      </c>
      <c r="X17" s="19">
        <v>3</v>
      </c>
      <c r="Y17" s="21">
        <f t="shared" si="6"/>
        <v>1</v>
      </c>
      <c r="Z17" s="19"/>
      <c r="AA17" s="19">
        <v>3</v>
      </c>
      <c r="AB17" s="21">
        <f t="shared" si="7"/>
        <v>1</v>
      </c>
      <c r="AC17" s="17"/>
      <c r="AD17" s="22">
        <v>3</v>
      </c>
      <c r="AE17" s="22">
        <v>1</v>
      </c>
      <c r="AF17" s="23">
        <f t="shared" si="8"/>
        <v>0.33333333333333331</v>
      </c>
      <c r="AG17" s="22"/>
      <c r="AH17" s="22">
        <v>2</v>
      </c>
      <c r="AI17" s="20">
        <f t="shared" si="9"/>
        <v>0.66666666666666663</v>
      </c>
      <c r="AJ17" s="16"/>
      <c r="AK17" s="31">
        <v>1</v>
      </c>
      <c r="AL17" s="31"/>
      <c r="AM17" s="23">
        <f t="shared" si="10"/>
        <v>0</v>
      </c>
      <c r="AN17" s="31"/>
      <c r="AO17" s="31"/>
      <c r="AP17" s="23">
        <f t="shared" si="11"/>
        <v>0</v>
      </c>
      <c r="AQ17" s="17"/>
      <c r="AR17">
        <v>1</v>
      </c>
      <c r="AS17">
        <v>1</v>
      </c>
      <c r="AT17" s="61">
        <f t="shared" si="12"/>
        <v>1</v>
      </c>
      <c r="AV17">
        <v>1</v>
      </c>
      <c r="AW17" s="61">
        <f t="shared" si="13"/>
        <v>1</v>
      </c>
      <c r="AX17" s="16"/>
      <c r="AY17" s="38">
        <v>1</v>
      </c>
      <c r="AZ17" s="38">
        <v>1</v>
      </c>
      <c r="BA17" s="21">
        <f t="shared" si="14"/>
        <v>1</v>
      </c>
      <c r="BB17" s="38"/>
      <c r="BC17" s="38">
        <v>1</v>
      </c>
      <c r="BD17" s="21">
        <f t="shared" si="15"/>
        <v>1</v>
      </c>
    </row>
    <row r="18" spans="1:56" ht="14.1" customHeight="1" x14ac:dyDescent="0.25">
      <c r="A18" s="48" t="s">
        <v>77</v>
      </c>
      <c r="B18" s="43"/>
      <c r="C18" s="43"/>
      <c r="D18" s="44"/>
      <c r="E18" s="43"/>
      <c r="F18" s="43"/>
      <c r="G18" s="44"/>
      <c r="H18" s="92"/>
      <c r="I18" s="43"/>
      <c r="J18" s="43"/>
      <c r="K18" s="44"/>
      <c r="L18" s="43"/>
      <c r="M18" s="43"/>
      <c r="N18" s="44"/>
      <c r="O18" s="92"/>
      <c r="P18" s="43"/>
      <c r="Q18" s="43"/>
      <c r="R18" s="44"/>
      <c r="S18" s="43"/>
      <c r="T18" s="43"/>
      <c r="U18" s="44"/>
      <c r="V18" s="92"/>
      <c r="W18" s="43"/>
      <c r="X18" s="43"/>
      <c r="Y18" s="44"/>
      <c r="Z18" s="43"/>
      <c r="AA18" s="43"/>
      <c r="AB18" s="44"/>
      <c r="AC18" s="92"/>
      <c r="AD18" s="92"/>
      <c r="AE18" s="92"/>
      <c r="AF18" s="93"/>
      <c r="AG18" s="92"/>
      <c r="AH18" s="92"/>
      <c r="AI18" s="94"/>
      <c r="AJ18" s="92"/>
      <c r="AK18" s="95"/>
      <c r="AL18" s="95"/>
      <c r="AM18" s="93"/>
      <c r="AN18" s="95"/>
      <c r="AO18" s="95"/>
      <c r="AP18" s="93"/>
      <c r="AQ18" s="92"/>
      <c r="AR18" s="46"/>
      <c r="AS18" s="46"/>
      <c r="AT18" s="62"/>
      <c r="AU18" s="46"/>
      <c r="AV18" s="46"/>
      <c r="AW18" s="62"/>
      <c r="AX18" s="16"/>
      <c r="AY18" s="38">
        <v>5</v>
      </c>
      <c r="AZ18" s="38">
        <v>0</v>
      </c>
      <c r="BA18" s="21">
        <f t="shared" si="14"/>
        <v>0</v>
      </c>
      <c r="BB18" s="38"/>
      <c r="BC18" s="38">
        <v>0</v>
      </c>
      <c r="BD18" s="21">
        <f t="shared" si="15"/>
        <v>0</v>
      </c>
    </row>
    <row r="19" spans="1:56" ht="14.1" customHeight="1" x14ac:dyDescent="0.25">
      <c r="A19" s="18" t="s">
        <v>6</v>
      </c>
      <c r="B19" s="19">
        <v>25</v>
      </c>
      <c r="C19" s="19">
        <v>8</v>
      </c>
      <c r="D19" s="21">
        <f t="shared" si="16"/>
        <v>0.32</v>
      </c>
      <c r="E19" s="19"/>
      <c r="F19" s="19">
        <v>13</v>
      </c>
      <c r="G19" s="21">
        <f t="shared" si="17"/>
        <v>0.52</v>
      </c>
      <c r="H19" s="14"/>
      <c r="I19" s="19">
        <v>35</v>
      </c>
      <c r="J19" s="19">
        <v>12</v>
      </c>
      <c r="K19" s="21">
        <f t="shared" si="18"/>
        <v>0.34285714285714286</v>
      </c>
      <c r="L19" s="19"/>
      <c r="M19" s="19">
        <v>19</v>
      </c>
      <c r="N19" s="21">
        <f t="shared" si="19"/>
        <v>0.54285714285714282</v>
      </c>
      <c r="O19" s="15"/>
      <c r="P19" s="19">
        <v>52</v>
      </c>
      <c r="Q19" s="19">
        <v>23</v>
      </c>
      <c r="R19" s="21">
        <f t="shared" si="4"/>
        <v>0.44230769230769229</v>
      </c>
      <c r="S19" s="19"/>
      <c r="T19" s="19">
        <v>25</v>
      </c>
      <c r="U19" s="21">
        <f t="shared" si="5"/>
        <v>0.48076923076923078</v>
      </c>
      <c r="V19" s="14"/>
      <c r="W19" s="19">
        <v>51</v>
      </c>
      <c r="X19" s="19">
        <v>22</v>
      </c>
      <c r="Y19" s="21">
        <f t="shared" si="6"/>
        <v>0.43137254901960786</v>
      </c>
      <c r="Z19" s="19"/>
      <c r="AA19" s="19">
        <v>24</v>
      </c>
      <c r="AB19" s="21">
        <f t="shared" si="7"/>
        <v>0.47058823529411764</v>
      </c>
      <c r="AC19" s="15"/>
      <c r="AD19" s="19">
        <v>38</v>
      </c>
      <c r="AE19" s="19">
        <v>7</v>
      </c>
      <c r="AF19" s="21">
        <f t="shared" si="8"/>
        <v>0.18421052631578946</v>
      </c>
      <c r="AG19" s="19"/>
      <c r="AH19" s="19">
        <v>7</v>
      </c>
      <c r="AI19" s="21">
        <f t="shared" si="9"/>
        <v>0.18421052631578946</v>
      </c>
      <c r="AJ19" s="14"/>
      <c r="AK19" s="29">
        <v>38</v>
      </c>
      <c r="AL19" s="29">
        <v>7</v>
      </c>
      <c r="AM19" s="30">
        <f t="shared" si="10"/>
        <v>0.18421052631578946</v>
      </c>
      <c r="AN19" s="29"/>
      <c r="AO19" s="29">
        <v>7</v>
      </c>
      <c r="AP19" s="30">
        <f t="shared" si="11"/>
        <v>0.18421052631578946</v>
      </c>
      <c r="AQ19" s="15"/>
      <c r="AR19">
        <v>38</v>
      </c>
      <c r="AS19">
        <v>6</v>
      </c>
      <c r="AT19" s="61">
        <f t="shared" si="12"/>
        <v>0.15789473684210525</v>
      </c>
      <c r="AV19">
        <v>6</v>
      </c>
      <c r="AW19" s="61">
        <f t="shared" si="13"/>
        <v>0.15789473684210525</v>
      </c>
      <c r="AX19" s="14"/>
      <c r="AY19" s="36">
        <v>38</v>
      </c>
      <c r="AZ19" s="36">
        <v>5</v>
      </c>
      <c r="BA19" s="21">
        <f t="shared" si="14"/>
        <v>0.13157894736842105</v>
      </c>
      <c r="BB19" s="36"/>
      <c r="BC19" s="36">
        <v>5</v>
      </c>
      <c r="BD19" s="21">
        <f t="shared" si="15"/>
        <v>0.13157894736842105</v>
      </c>
    </row>
    <row r="20" spans="1:56" ht="14.1" customHeight="1" x14ac:dyDescent="0.25">
      <c r="A20" s="18" t="s">
        <v>7</v>
      </c>
      <c r="B20" s="19">
        <v>95</v>
      </c>
      <c r="C20" s="19">
        <v>28</v>
      </c>
      <c r="D20" s="21">
        <f t="shared" si="16"/>
        <v>0.29473684210526313</v>
      </c>
      <c r="E20" s="19"/>
      <c r="F20" s="19">
        <v>61</v>
      </c>
      <c r="G20" s="21">
        <f t="shared" si="17"/>
        <v>0.64210526315789473</v>
      </c>
      <c r="H20" s="14"/>
      <c r="I20" s="19">
        <v>80</v>
      </c>
      <c r="J20" s="19">
        <v>24</v>
      </c>
      <c r="K20" s="21">
        <f t="shared" si="18"/>
        <v>0.3</v>
      </c>
      <c r="L20" s="19"/>
      <c r="M20" s="19">
        <v>54</v>
      </c>
      <c r="N20" s="21">
        <f t="shared" si="19"/>
        <v>0.67500000000000004</v>
      </c>
      <c r="O20" s="15"/>
      <c r="P20" s="19">
        <v>68</v>
      </c>
      <c r="Q20" s="19">
        <v>20</v>
      </c>
      <c r="R20" s="21">
        <f t="shared" si="4"/>
        <v>0.29411764705882354</v>
      </c>
      <c r="S20" s="19"/>
      <c r="T20" s="19">
        <v>37</v>
      </c>
      <c r="U20" s="21">
        <f t="shared" si="5"/>
        <v>0.54411764705882348</v>
      </c>
      <c r="V20" s="14"/>
      <c r="W20" s="19">
        <v>64</v>
      </c>
      <c r="X20" s="19">
        <v>19</v>
      </c>
      <c r="Y20" s="21">
        <f t="shared" si="6"/>
        <v>0.296875</v>
      </c>
      <c r="Z20" s="19"/>
      <c r="AA20" s="19">
        <v>33</v>
      </c>
      <c r="AB20" s="21">
        <f t="shared" si="7"/>
        <v>0.515625</v>
      </c>
      <c r="AC20" s="15"/>
      <c r="AD20" s="19">
        <v>75</v>
      </c>
      <c r="AE20" s="19">
        <v>36</v>
      </c>
      <c r="AF20" s="21">
        <f t="shared" si="8"/>
        <v>0.48</v>
      </c>
      <c r="AG20" s="19"/>
      <c r="AH20" s="19">
        <v>36</v>
      </c>
      <c r="AI20" s="21">
        <f t="shared" si="9"/>
        <v>0.48</v>
      </c>
      <c r="AJ20" s="14"/>
      <c r="AK20" s="29">
        <v>63</v>
      </c>
      <c r="AL20" s="29">
        <v>33</v>
      </c>
      <c r="AM20" s="30">
        <f t="shared" si="10"/>
        <v>0.52380952380952384</v>
      </c>
      <c r="AN20" s="29"/>
      <c r="AO20" s="29">
        <v>33</v>
      </c>
      <c r="AP20" s="30">
        <f t="shared" si="11"/>
        <v>0.52380952380952384</v>
      </c>
      <c r="AQ20" s="15"/>
      <c r="AR20">
        <v>87</v>
      </c>
      <c r="AS20">
        <v>39</v>
      </c>
      <c r="AT20" s="61">
        <f t="shared" si="12"/>
        <v>0.44827586206896552</v>
      </c>
      <c r="AV20">
        <v>39</v>
      </c>
      <c r="AW20" s="61">
        <f t="shared" si="13"/>
        <v>0.44827586206896552</v>
      </c>
      <c r="AX20" s="14"/>
      <c r="AY20" s="36">
        <v>81</v>
      </c>
      <c r="AZ20" s="36">
        <v>34</v>
      </c>
      <c r="BA20" s="21">
        <f t="shared" si="14"/>
        <v>0.41975308641975306</v>
      </c>
      <c r="BB20" s="36"/>
      <c r="BC20" s="36">
        <v>34</v>
      </c>
      <c r="BD20" s="21">
        <f t="shared" si="15"/>
        <v>0.41975308641975306</v>
      </c>
    </row>
    <row r="21" spans="1:56" ht="14.1" customHeight="1" x14ac:dyDescent="0.25">
      <c r="A21" s="18" t="s">
        <v>8</v>
      </c>
      <c r="B21" s="19">
        <v>101</v>
      </c>
      <c r="C21" s="19">
        <v>48</v>
      </c>
      <c r="D21" s="21">
        <f t="shared" si="16"/>
        <v>0.47524752475247523</v>
      </c>
      <c r="E21" s="19"/>
      <c r="F21" s="19">
        <v>74</v>
      </c>
      <c r="G21" s="21">
        <f t="shared" si="17"/>
        <v>0.73267326732673266</v>
      </c>
      <c r="H21" s="14"/>
      <c r="I21" s="19">
        <v>92</v>
      </c>
      <c r="J21" s="19">
        <v>45</v>
      </c>
      <c r="K21" s="21">
        <f t="shared" si="18"/>
        <v>0.4891304347826087</v>
      </c>
      <c r="L21" s="19"/>
      <c r="M21" s="19">
        <v>67</v>
      </c>
      <c r="N21" s="21">
        <f t="shared" si="19"/>
        <v>0.72826086956521741</v>
      </c>
      <c r="O21" s="15"/>
      <c r="P21" s="19">
        <v>77</v>
      </c>
      <c r="Q21" s="19">
        <v>68</v>
      </c>
      <c r="R21" s="21">
        <f t="shared" si="4"/>
        <v>0.88311688311688308</v>
      </c>
      <c r="S21" s="19"/>
      <c r="T21" s="19">
        <v>71</v>
      </c>
      <c r="U21" s="21">
        <f t="shared" si="5"/>
        <v>0.92207792207792205</v>
      </c>
      <c r="V21" s="14"/>
      <c r="W21" s="19">
        <v>75</v>
      </c>
      <c r="X21" s="19">
        <v>65</v>
      </c>
      <c r="Y21" s="21">
        <f t="shared" si="6"/>
        <v>0.8666666666666667</v>
      </c>
      <c r="Z21" s="19"/>
      <c r="AA21" s="19">
        <v>68</v>
      </c>
      <c r="AB21" s="21">
        <f t="shared" si="7"/>
        <v>0.90666666666666662</v>
      </c>
      <c r="AC21" s="15"/>
      <c r="AD21" s="19">
        <v>51</v>
      </c>
      <c r="AE21" s="19">
        <v>20</v>
      </c>
      <c r="AF21" s="21">
        <f t="shared" si="8"/>
        <v>0.39215686274509803</v>
      </c>
      <c r="AG21" s="19"/>
      <c r="AH21" s="19">
        <v>20</v>
      </c>
      <c r="AI21" s="21">
        <f t="shared" si="9"/>
        <v>0.39215686274509803</v>
      </c>
      <c r="AJ21" s="14"/>
      <c r="AK21" s="29">
        <v>44</v>
      </c>
      <c r="AL21" s="29">
        <v>19</v>
      </c>
      <c r="AM21" s="30">
        <f t="shared" si="10"/>
        <v>0.43181818181818182</v>
      </c>
      <c r="AN21" s="29"/>
      <c r="AO21" s="29">
        <v>19</v>
      </c>
      <c r="AP21" s="30">
        <f t="shared" si="11"/>
        <v>0.43181818181818182</v>
      </c>
      <c r="AQ21" s="15"/>
      <c r="AR21">
        <v>55</v>
      </c>
      <c r="AS21">
        <v>23</v>
      </c>
      <c r="AT21" s="61">
        <f t="shared" si="12"/>
        <v>0.41818181818181815</v>
      </c>
      <c r="AV21">
        <v>24</v>
      </c>
      <c r="AW21" s="61">
        <f t="shared" si="13"/>
        <v>0.43636363636363634</v>
      </c>
      <c r="AX21" s="14"/>
      <c r="AY21" s="36">
        <v>53</v>
      </c>
      <c r="AZ21" s="36">
        <v>23</v>
      </c>
      <c r="BA21" s="21">
        <f t="shared" si="14"/>
        <v>0.43396226415094341</v>
      </c>
      <c r="BB21" s="36"/>
      <c r="BC21" s="36">
        <v>23</v>
      </c>
      <c r="BD21" s="21">
        <f t="shared" si="15"/>
        <v>0.43396226415094341</v>
      </c>
    </row>
    <row r="22" spans="1:56" ht="14.1" customHeight="1" x14ac:dyDescent="0.25">
      <c r="A22" s="18" t="s">
        <v>9</v>
      </c>
      <c r="B22" s="19">
        <v>37</v>
      </c>
      <c r="C22" s="19">
        <v>16</v>
      </c>
      <c r="D22" s="21">
        <f t="shared" si="16"/>
        <v>0.43243243243243246</v>
      </c>
      <c r="E22" s="19"/>
      <c r="F22" s="19">
        <v>25</v>
      </c>
      <c r="G22" s="21">
        <f t="shared" si="17"/>
        <v>0.67567567567567566</v>
      </c>
      <c r="H22" s="14"/>
      <c r="I22" s="19">
        <v>33</v>
      </c>
      <c r="J22" s="19">
        <v>15</v>
      </c>
      <c r="K22" s="21">
        <f t="shared" si="18"/>
        <v>0.45454545454545453</v>
      </c>
      <c r="L22" s="19"/>
      <c r="M22" s="19">
        <v>23</v>
      </c>
      <c r="N22" s="21">
        <f t="shared" si="19"/>
        <v>0.69696969696969702</v>
      </c>
      <c r="O22" s="15"/>
      <c r="P22" s="19">
        <v>38</v>
      </c>
      <c r="Q22" s="19">
        <v>15</v>
      </c>
      <c r="R22" s="21">
        <f t="shared" si="4"/>
        <v>0.39473684210526316</v>
      </c>
      <c r="S22" s="19"/>
      <c r="T22" s="19">
        <v>26</v>
      </c>
      <c r="U22" s="21">
        <f t="shared" si="5"/>
        <v>0.68421052631578949</v>
      </c>
      <c r="V22" s="14"/>
      <c r="W22" s="19">
        <v>35</v>
      </c>
      <c r="X22" s="19">
        <v>14</v>
      </c>
      <c r="Y22" s="21">
        <f t="shared" si="6"/>
        <v>0.4</v>
      </c>
      <c r="Z22" s="19"/>
      <c r="AA22" s="19">
        <v>25</v>
      </c>
      <c r="AB22" s="21">
        <f t="shared" si="7"/>
        <v>0.7142857142857143</v>
      </c>
      <c r="AC22" s="15"/>
      <c r="AD22" s="19">
        <v>38</v>
      </c>
      <c r="AE22" s="19">
        <v>22</v>
      </c>
      <c r="AF22" s="21">
        <f t="shared" si="8"/>
        <v>0.57894736842105265</v>
      </c>
      <c r="AG22" s="19"/>
      <c r="AH22" s="19">
        <v>23</v>
      </c>
      <c r="AI22" s="21">
        <f t="shared" si="9"/>
        <v>0.60526315789473684</v>
      </c>
      <c r="AJ22" s="14"/>
      <c r="AK22" s="29">
        <v>32</v>
      </c>
      <c r="AL22" s="29">
        <v>18</v>
      </c>
      <c r="AM22" s="30">
        <f t="shared" si="10"/>
        <v>0.5625</v>
      </c>
      <c r="AN22" s="29"/>
      <c r="AO22" s="29">
        <v>18</v>
      </c>
      <c r="AP22" s="30">
        <f t="shared" si="11"/>
        <v>0.5625</v>
      </c>
      <c r="AQ22" s="15"/>
      <c r="AR22">
        <v>36</v>
      </c>
      <c r="AS22">
        <v>14</v>
      </c>
      <c r="AT22" s="61">
        <f t="shared" si="12"/>
        <v>0.3888888888888889</v>
      </c>
      <c r="AV22">
        <v>14</v>
      </c>
      <c r="AW22" s="61">
        <f t="shared" si="13"/>
        <v>0.3888888888888889</v>
      </c>
      <c r="AX22" s="14"/>
      <c r="AY22" s="38">
        <v>34</v>
      </c>
      <c r="AZ22" s="36">
        <v>14</v>
      </c>
      <c r="BA22" s="21">
        <f t="shared" si="14"/>
        <v>0.41176470588235292</v>
      </c>
      <c r="BB22" s="36"/>
      <c r="BC22" s="36">
        <v>14</v>
      </c>
      <c r="BD22" s="21">
        <f t="shared" si="15"/>
        <v>0.41176470588235292</v>
      </c>
    </row>
    <row r="23" spans="1:56" ht="14.1" customHeight="1" x14ac:dyDescent="0.25">
      <c r="A23" s="18" t="s">
        <v>10</v>
      </c>
      <c r="B23" s="22" t="s">
        <v>0</v>
      </c>
      <c r="C23" s="22"/>
      <c r="D23" s="20"/>
      <c r="E23" s="22"/>
      <c r="F23" s="22"/>
      <c r="G23" s="20"/>
      <c r="H23" s="16"/>
      <c r="I23" s="22" t="s">
        <v>0</v>
      </c>
      <c r="J23" s="22"/>
      <c r="K23" s="20"/>
      <c r="L23" s="22"/>
      <c r="M23" s="22"/>
      <c r="N23" s="20"/>
      <c r="O23" s="17"/>
      <c r="P23" s="19">
        <v>1</v>
      </c>
      <c r="Q23" s="19">
        <v>1</v>
      </c>
      <c r="R23" s="21">
        <f t="shared" si="4"/>
        <v>1</v>
      </c>
      <c r="S23" s="19"/>
      <c r="T23" s="19">
        <v>1</v>
      </c>
      <c r="U23" s="21">
        <f t="shared" si="5"/>
        <v>1</v>
      </c>
      <c r="V23" s="16"/>
      <c r="W23" s="19">
        <v>1</v>
      </c>
      <c r="X23" s="19">
        <v>1</v>
      </c>
      <c r="Y23" s="21">
        <f t="shared" si="6"/>
        <v>1</v>
      </c>
      <c r="Z23" s="19"/>
      <c r="AA23" s="19">
        <v>1</v>
      </c>
      <c r="AB23" s="21">
        <f t="shared" si="7"/>
        <v>1</v>
      </c>
      <c r="AC23" s="17"/>
      <c r="AD23" s="19">
        <v>35</v>
      </c>
      <c r="AE23" s="19">
        <v>21</v>
      </c>
      <c r="AF23" s="21">
        <f t="shared" si="8"/>
        <v>0.6</v>
      </c>
      <c r="AG23" s="19"/>
      <c r="AH23" s="19">
        <v>21</v>
      </c>
      <c r="AI23" s="21">
        <f t="shared" si="9"/>
        <v>0.6</v>
      </c>
      <c r="AJ23" s="16"/>
      <c r="AK23" s="29">
        <v>32</v>
      </c>
      <c r="AL23" s="29">
        <v>21</v>
      </c>
      <c r="AM23" s="30">
        <f t="shared" si="10"/>
        <v>0.65625</v>
      </c>
      <c r="AN23" s="29"/>
      <c r="AO23" s="29">
        <v>21</v>
      </c>
      <c r="AP23" s="30">
        <f t="shared" si="11"/>
        <v>0.65625</v>
      </c>
      <c r="AQ23" s="17"/>
      <c r="AR23">
        <v>25</v>
      </c>
      <c r="AS23">
        <v>12</v>
      </c>
      <c r="AT23" s="61">
        <f t="shared" si="12"/>
        <v>0.48</v>
      </c>
      <c r="AV23">
        <v>12</v>
      </c>
      <c r="AW23" s="61">
        <f t="shared" si="13"/>
        <v>0.48</v>
      </c>
      <c r="AX23" s="16"/>
      <c r="AY23" s="42">
        <v>20</v>
      </c>
      <c r="AZ23" s="36">
        <v>9</v>
      </c>
      <c r="BA23" s="21">
        <f t="shared" si="14"/>
        <v>0.45</v>
      </c>
      <c r="BB23" s="36"/>
      <c r="BC23" s="36">
        <v>9</v>
      </c>
      <c r="BD23" s="21">
        <f t="shared" si="15"/>
        <v>0.45</v>
      </c>
    </row>
    <row r="24" spans="1:56" ht="14.1" customHeight="1" x14ac:dyDescent="0.25">
      <c r="A24" s="18" t="s">
        <v>11</v>
      </c>
      <c r="B24" s="19">
        <v>90</v>
      </c>
      <c r="C24" s="19">
        <v>33</v>
      </c>
      <c r="D24" s="21">
        <f t="shared" ref="D24:D52" si="20">+C24/B24</f>
        <v>0.36666666666666664</v>
      </c>
      <c r="E24" s="19"/>
      <c r="F24" s="19">
        <v>67</v>
      </c>
      <c r="G24" s="21">
        <f t="shared" ref="G24:G52" si="21">+F24/B24</f>
        <v>0.74444444444444446</v>
      </c>
      <c r="H24" s="14"/>
      <c r="I24" s="19">
        <v>87</v>
      </c>
      <c r="J24" s="19">
        <v>31</v>
      </c>
      <c r="K24" s="21">
        <f t="shared" ref="K24:K52" si="22">+J24/I24</f>
        <v>0.35632183908045978</v>
      </c>
      <c r="L24" s="19"/>
      <c r="M24" s="19">
        <v>64</v>
      </c>
      <c r="N24" s="21">
        <f t="shared" ref="N24:N52" si="23">+M24/I24</f>
        <v>0.73563218390804597</v>
      </c>
      <c r="O24" s="15"/>
      <c r="P24" s="19">
        <v>85</v>
      </c>
      <c r="Q24" s="19">
        <v>32</v>
      </c>
      <c r="R24" s="21">
        <f t="shared" si="4"/>
        <v>0.37647058823529411</v>
      </c>
      <c r="S24" s="19"/>
      <c r="T24" s="19">
        <v>54</v>
      </c>
      <c r="U24" s="21">
        <f t="shared" si="5"/>
        <v>0.63529411764705879</v>
      </c>
      <c r="V24" s="14"/>
      <c r="W24" s="19">
        <v>82</v>
      </c>
      <c r="X24" s="19">
        <v>32</v>
      </c>
      <c r="Y24" s="21">
        <f t="shared" si="6"/>
        <v>0.3902439024390244</v>
      </c>
      <c r="Z24" s="19"/>
      <c r="AA24" s="19">
        <v>50</v>
      </c>
      <c r="AB24" s="21">
        <f t="shared" si="7"/>
        <v>0.6097560975609756</v>
      </c>
      <c r="AC24" s="15"/>
      <c r="AD24" s="19">
        <v>102</v>
      </c>
      <c r="AE24" s="19">
        <v>41</v>
      </c>
      <c r="AF24" s="21">
        <f t="shared" si="8"/>
        <v>0.40196078431372551</v>
      </c>
      <c r="AG24" s="19"/>
      <c r="AH24" s="19">
        <v>41</v>
      </c>
      <c r="AI24" s="21">
        <f t="shared" si="9"/>
        <v>0.40196078431372551</v>
      </c>
      <c r="AJ24" s="14"/>
      <c r="AK24" s="29">
        <v>101</v>
      </c>
      <c r="AL24" s="29">
        <v>42</v>
      </c>
      <c r="AM24" s="30">
        <f t="shared" si="10"/>
        <v>0.41584158415841582</v>
      </c>
      <c r="AN24" s="29"/>
      <c r="AO24" s="29">
        <v>42</v>
      </c>
      <c r="AP24" s="30">
        <f t="shared" si="11"/>
        <v>0.41584158415841582</v>
      </c>
      <c r="AQ24" s="15"/>
      <c r="AR24">
        <v>113</v>
      </c>
      <c r="AS24">
        <v>51</v>
      </c>
      <c r="AT24" s="61">
        <f t="shared" si="12"/>
        <v>0.45132743362831856</v>
      </c>
      <c r="AV24">
        <v>53</v>
      </c>
      <c r="AW24" s="61">
        <f t="shared" si="13"/>
        <v>0.46902654867256638</v>
      </c>
      <c r="AX24" s="14"/>
      <c r="AY24" s="36">
        <v>101</v>
      </c>
      <c r="AZ24" s="36">
        <v>46</v>
      </c>
      <c r="BA24" s="21">
        <f t="shared" si="14"/>
        <v>0.45544554455445546</v>
      </c>
      <c r="BB24" s="36"/>
      <c r="BC24" s="36">
        <v>48</v>
      </c>
      <c r="BD24" s="21">
        <f t="shared" si="15"/>
        <v>0.47524752475247523</v>
      </c>
    </row>
    <row r="25" spans="1:56" ht="14.1" customHeight="1" x14ac:dyDescent="0.25">
      <c r="A25" s="18" t="s">
        <v>12</v>
      </c>
      <c r="B25" s="19">
        <v>18</v>
      </c>
      <c r="C25" s="19">
        <v>9</v>
      </c>
      <c r="D25" s="21">
        <f t="shared" si="20"/>
        <v>0.5</v>
      </c>
      <c r="E25" s="19"/>
      <c r="F25" s="19">
        <v>14</v>
      </c>
      <c r="G25" s="21">
        <f t="shared" si="21"/>
        <v>0.77777777777777779</v>
      </c>
      <c r="H25" s="14"/>
      <c r="I25" s="19">
        <v>19</v>
      </c>
      <c r="J25" s="19">
        <v>9</v>
      </c>
      <c r="K25" s="21">
        <f t="shared" si="22"/>
        <v>0.47368421052631576</v>
      </c>
      <c r="L25" s="19"/>
      <c r="M25" s="19">
        <v>14</v>
      </c>
      <c r="N25" s="21">
        <f t="shared" si="23"/>
        <v>0.73684210526315785</v>
      </c>
      <c r="O25" s="15"/>
      <c r="P25" s="19">
        <v>14</v>
      </c>
      <c r="Q25" s="19">
        <v>7</v>
      </c>
      <c r="R25" s="21">
        <f t="shared" si="4"/>
        <v>0.5</v>
      </c>
      <c r="S25" s="19"/>
      <c r="T25" s="19">
        <v>10</v>
      </c>
      <c r="U25" s="21">
        <f t="shared" si="5"/>
        <v>0.7142857142857143</v>
      </c>
      <c r="V25" s="14"/>
      <c r="W25" s="19">
        <v>12</v>
      </c>
      <c r="X25" s="19">
        <v>5</v>
      </c>
      <c r="Y25" s="21">
        <f t="shared" si="6"/>
        <v>0.41666666666666669</v>
      </c>
      <c r="Z25" s="19"/>
      <c r="AA25" s="19">
        <v>8</v>
      </c>
      <c r="AB25" s="21">
        <f t="shared" si="7"/>
        <v>0.66666666666666663</v>
      </c>
      <c r="AC25" s="15"/>
      <c r="AD25" s="19">
        <v>27</v>
      </c>
      <c r="AE25" s="19">
        <v>12</v>
      </c>
      <c r="AF25" s="21">
        <f t="shared" si="8"/>
        <v>0.44444444444444442</v>
      </c>
      <c r="AG25" s="19"/>
      <c r="AH25" s="19">
        <v>13</v>
      </c>
      <c r="AI25" s="21">
        <f t="shared" si="9"/>
        <v>0.48148148148148145</v>
      </c>
      <c r="AJ25" s="14"/>
      <c r="AK25" s="29">
        <v>24</v>
      </c>
      <c r="AL25" s="29">
        <v>12</v>
      </c>
      <c r="AM25" s="30">
        <f t="shared" si="10"/>
        <v>0.5</v>
      </c>
      <c r="AN25" s="29"/>
      <c r="AO25" s="29">
        <v>12</v>
      </c>
      <c r="AP25" s="30">
        <f t="shared" si="11"/>
        <v>0.5</v>
      </c>
      <c r="AQ25" s="15"/>
      <c r="AR25">
        <v>39</v>
      </c>
      <c r="AS25">
        <v>21</v>
      </c>
      <c r="AT25" s="61">
        <f t="shared" si="12"/>
        <v>0.53846153846153844</v>
      </c>
      <c r="AV25">
        <v>21</v>
      </c>
      <c r="AW25" s="61">
        <f t="shared" si="13"/>
        <v>0.53846153846153844</v>
      </c>
      <c r="AX25" s="14"/>
      <c r="AY25" s="36">
        <v>35</v>
      </c>
      <c r="AZ25" s="36">
        <v>20</v>
      </c>
      <c r="BA25" s="21">
        <f t="shared" si="14"/>
        <v>0.5714285714285714</v>
      </c>
      <c r="BB25" s="36"/>
      <c r="BC25" s="36">
        <v>20</v>
      </c>
      <c r="BD25" s="21">
        <f t="shared" si="15"/>
        <v>0.5714285714285714</v>
      </c>
    </row>
    <row r="26" spans="1:56" ht="14.1" customHeight="1" x14ac:dyDescent="0.25">
      <c r="A26" s="18" t="s">
        <v>13</v>
      </c>
      <c r="B26" s="19">
        <v>152</v>
      </c>
      <c r="C26" s="19">
        <v>31</v>
      </c>
      <c r="D26" s="21">
        <f t="shared" si="20"/>
        <v>0.20394736842105263</v>
      </c>
      <c r="E26" s="19"/>
      <c r="F26" s="19">
        <v>79</v>
      </c>
      <c r="G26" s="21">
        <f t="shared" si="21"/>
        <v>0.51973684210526316</v>
      </c>
      <c r="H26" s="14"/>
      <c r="I26" s="19">
        <v>133</v>
      </c>
      <c r="J26" s="19">
        <v>25</v>
      </c>
      <c r="K26" s="21">
        <f t="shared" si="22"/>
        <v>0.18796992481203006</v>
      </c>
      <c r="L26" s="19"/>
      <c r="M26" s="19">
        <v>68</v>
      </c>
      <c r="N26" s="21">
        <f t="shared" si="23"/>
        <v>0.51127819548872178</v>
      </c>
      <c r="O26" s="15"/>
      <c r="P26" s="19">
        <v>95</v>
      </c>
      <c r="Q26" s="19">
        <v>23</v>
      </c>
      <c r="R26" s="21">
        <f t="shared" si="4"/>
        <v>0.24210526315789474</v>
      </c>
      <c r="S26" s="19"/>
      <c r="T26" s="19">
        <v>54</v>
      </c>
      <c r="U26" s="21">
        <f t="shared" si="5"/>
        <v>0.56842105263157894</v>
      </c>
      <c r="V26" s="14"/>
      <c r="W26" s="19">
        <v>89</v>
      </c>
      <c r="X26" s="19">
        <v>22</v>
      </c>
      <c r="Y26" s="21">
        <f t="shared" si="6"/>
        <v>0.24719101123595505</v>
      </c>
      <c r="Z26" s="19"/>
      <c r="AA26" s="19">
        <v>51</v>
      </c>
      <c r="AB26" s="21">
        <f t="shared" si="7"/>
        <v>0.5730337078651685</v>
      </c>
      <c r="AC26" s="15"/>
      <c r="AD26" s="19">
        <v>107</v>
      </c>
      <c r="AE26" s="19">
        <v>25</v>
      </c>
      <c r="AF26" s="21">
        <f t="shared" si="8"/>
        <v>0.23364485981308411</v>
      </c>
      <c r="AG26" s="19"/>
      <c r="AH26" s="19">
        <v>28</v>
      </c>
      <c r="AI26" s="21">
        <f t="shared" si="9"/>
        <v>0.26168224299065418</v>
      </c>
      <c r="AJ26" s="14"/>
      <c r="AK26" s="29">
        <v>103</v>
      </c>
      <c r="AL26" s="29">
        <v>23</v>
      </c>
      <c r="AM26" s="30">
        <f t="shared" si="10"/>
        <v>0.22330097087378642</v>
      </c>
      <c r="AN26" s="29"/>
      <c r="AO26" s="29">
        <v>25</v>
      </c>
      <c r="AP26" s="30">
        <f t="shared" si="11"/>
        <v>0.24271844660194175</v>
      </c>
      <c r="AQ26" s="15"/>
      <c r="AR26">
        <v>177</v>
      </c>
      <c r="AS26">
        <v>70</v>
      </c>
      <c r="AT26" s="61">
        <f t="shared" si="12"/>
        <v>0.39548022598870058</v>
      </c>
      <c r="AV26">
        <v>79</v>
      </c>
      <c r="AW26" s="61">
        <f t="shared" si="13"/>
        <v>0.4463276836158192</v>
      </c>
      <c r="AX26" s="14"/>
      <c r="AY26" s="36">
        <v>161</v>
      </c>
      <c r="AZ26" s="36">
        <v>68</v>
      </c>
      <c r="BA26" s="21">
        <f t="shared" si="14"/>
        <v>0.42236024844720499</v>
      </c>
      <c r="BB26" s="36"/>
      <c r="BC26" s="36">
        <v>75</v>
      </c>
      <c r="BD26" s="21">
        <f t="shared" si="15"/>
        <v>0.46583850931677018</v>
      </c>
    </row>
    <row r="27" spans="1:56" ht="14.1" customHeight="1" x14ac:dyDescent="0.25">
      <c r="A27" s="18" t="s">
        <v>64</v>
      </c>
      <c r="B27" s="19">
        <v>1</v>
      </c>
      <c r="C27" s="19">
        <v>1</v>
      </c>
      <c r="D27" s="21">
        <f t="shared" si="20"/>
        <v>1</v>
      </c>
      <c r="E27" s="19"/>
      <c r="F27" s="19">
        <v>1</v>
      </c>
      <c r="G27" s="21">
        <f t="shared" si="21"/>
        <v>1</v>
      </c>
      <c r="H27" s="14"/>
      <c r="I27" s="19">
        <v>1</v>
      </c>
      <c r="J27" s="19">
        <v>1</v>
      </c>
      <c r="K27" s="21">
        <f t="shared" si="22"/>
        <v>1</v>
      </c>
      <c r="L27" s="19"/>
      <c r="M27" s="19">
        <v>1</v>
      </c>
      <c r="N27" s="21">
        <f t="shared" si="23"/>
        <v>1</v>
      </c>
      <c r="O27" s="15"/>
      <c r="P27" s="22" t="s">
        <v>0</v>
      </c>
      <c r="Q27" s="22"/>
      <c r="R27" s="20"/>
      <c r="S27" s="22"/>
      <c r="T27" s="22"/>
      <c r="U27" s="20"/>
      <c r="V27" s="14"/>
      <c r="W27" s="22">
        <v>1</v>
      </c>
      <c r="X27" s="22">
        <v>1</v>
      </c>
      <c r="Y27" s="20"/>
      <c r="Z27" s="22"/>
      <c r="AA27" s="22">
        <v>1</v>
      </c>
      <c r="AB27" s="20"/>
      <c r="AC27" s="15"/>
      <c r="AD27" s="22"/>
      <c r="AE27" s="22"/>
      <c r="AF27" s="20"/>
      <c r="AG27" s="22"/>
      <c r="AH27" s="22"/>
      <c r="AI27" s="20"/>
      <c r="AJ27" s="14"/>
      <c r="AK27" s="31"/>
      <c r="AL27" s="31"/>
      <c r="AM27" s="23"/>
      <c r="AN27" s="31"/>
      <c r="AO27" s="31"/>
      <c r="AP27" s="23"/>
      <c r="AQ27" s="15"/>
      <c r="AR27">
        <v>2</v>
      </c>
      <c r="AS27">
        <v>0</v>
      </c>
      <c r="AT27" s="61">
        <f t="shared" si="12"/>
        <v>0</v>
      </c>
      <c r="AV27">
        <v>2</v>
      </c>
      <c r="AW27" s="61">
        <f t="shared" si="13"/>
        <v>1</v>
      </c>
      <c r="AX27" s="14"/>
      <c r="AY27" s="38"/>
      <c r="AZ27" s="38"/>
      <c r="BA27" s="21"/>
      <c r="BB27" s="38"/>
      <c r="BC27" s="38"/>
      <c r="BD27" s="21"/>
    </row>
    <row r="28" spans="1:56" ht="14.1" customHeight="1" x14ac:dyDescent="0.25">
      <c r="A28" s="18" t="s">
        <v>78</v>
      </c>
      <c r="B28" s="19"/>
      <c r="C28" s="19"/>
      <c r="D28" s="21"/>
      <c r="E28" s="19"/>
      <c r="F28" s="19"/>
      <c r="G28" s="21"/>
      <c r="H28" s="14"/>
      <c r="I28" s="19"/>
      <c r="J28" s="19"/>
      <c r="K28" s="21"/>
      <c r="L28" s="19"/>
      <c r="M28" s="19"/>
      <c r="N28" s="21"/>
      <c r="O28" s="15"/>
      <c r="P28" s="22"/>
      <c r="Q28" s="22"/>
      <c r="R28" s="20"/>
      <c r="S28" s="22"/>
      <c r="T28" s="22"/>
      <c r="U28" s="20"/>
      <c r="V28" s="14"/>
      <c r="W28" s="22"/>
      <c r="X28" s="22"/>
      <c r="Y28" s="20"/>
      <c r="Z28" s="22"/>
      <c r="AA28" s="22"/>
      <c r="AB28" s="20"/>
      <c r="AC28" s="15"/>
      <c r="AD28" s="22"/>
      <c r="AE28" s="22"/>
      <c r="AF28" s="20"/>
      <c r="AG28" s="22"/>
      <c r="AH28" s="22"/>
      <c r="AI28" s="20"/>
      <c r="AJ28" s="14"/>
      <c r="AK28" s="31"/>
      <c r="AL28" s="31"/>
      <c r="AM28" s="23"/>
      <c r="AN28" s="31"/>
      <c r="AO28" s="31"/>
      <c r="AP28" s="23"/>
      <c r="AQ28" s="15"/>
      <c r="AR28">
        <v>48</v>
      </c>
      <c r="AS28">
        <v>3</v>
      </c>
      <c r="AT28" s="61">
        <f t="shared" si="12"/>
        <v>6.25E-2</v>
      </c>
      <c r="AV28">
        <v>3</v>
      </c>
      <c r="AW28" s="61">
        <f t="shared" si="13"/>
        <v>6.25E-2</v>
      </c>
      <c r="AX28" s="14"/>
      <c r="AY28" s="38">
        <v>51</v>
      </c>
      <c r="AZ28" s="38">
        <v>4</v>
      </c>
      <c r="BA28" s="21">
        <f t="shared" si="14"/>
        <v>7.8431372549019607E-2</v>
      </c>
      <c r="BB28" s="38"/>
      <c r="BC28" s="38">
        <v>4</v>
      </c>
      <c r="BD28" s="21">
        <f t="shared" si="15"/>
        <v>7.8431372549019607E-2</v>
      </c>
    </row>
    <row r="29" spans="1:56" ht="14.1" customHeight="1" x14ac:dyDescent="0.25">
      <c r="A29" s="48" t="s">
        <v>79</v>
      </c>
      <c r="B29" s="43"/>
      <c r="C29" s="43"/>
      <c r="D29" s="44"/>
      <c r="E29" s="43"/>
      <c r="F29" s="43"/>
      <c r="G29" s="44"/>
      <c r="H29" s="43"/>
      <c r="I29" s="43"/>
      <c r="J29" s="43"/>
      <c r="K29" s="44"/>
      <c r="L29" s="43"/>
      <c r="M29" s="43"/>
      <c r="N29" s="44"/>
      <c r="O29" s="43"/>
      <c r="P29" s="92"/>
      <c r="Q29" s="92"/>
      <c r="R29" s="94"/>
      <c r="S29" s="92"/>
      <c r="T29" s="92"/>
      <c r="U29" s="94"/>
      <c r="V29" s="43"/>
      <c r="W29" s="92"/>
      <c r="X29" s="92"/>
      <c r="Y29" s="94"/>
      <c r="Z29" s="92"/>
      <c r="AA29" s="92"/>
      <c r="AB29" s="94"/>
      <c r="AC29" s="43"/>
      <c r="AD29" s="92"/>
      <c r="AE29" s="92"/>
      <c r="AF29" s="94"/>
      <c r="AG29" s="92"/>
      <c r="AH29" s="92"/>
      <c r="AI29" s="94"/>
      <c r="AJ29" s="43"/>
      <c r="AK29" s="95"/>
      <c r="AL29" s="95"/>
      <c r="AM29" s="93"/>
      <c r="AN29" s="95"/>
      <c r="AO29" s="95"/>
      <c r="AP29" s="93"/>
      <c r="AQ29" s="43"/>
      <c r="AR29" s="46"/>
      <c r="AS29" s="46"/>
      <c r="AT29" s="62"/>
      <c r="AU29" s="46"/>
      <c r="AV29" s="46"/>
      <c r="AW29" s="62"/>
      <c r="AX29" s="14"/>
      <c r="AY29" s="38">
        <v>1</v>
      </c>
      <c r="AZ29" s="38">
        <v>1</v>
      </c>
      <c r="BA29" s="21">
        <f t="shared" si="14"/>
        <v>1</v>
      </c>
      <c r="BB29" s="38"/>
      <c r="BC29" s="38">
        <v>1</v>
      </c>
      <c r="BD29" s="21">
        <f t="shared" si="15"/>
        <v>1</v>
      </c>
    </row>
    <row r="30" spans="1:56" ht="14.1" customHeight="1" x14ac:dyDescent="0.25">
      <c r="A30" s="18" t="s">
        <v>62</v>
      </c>
      <c r="B30" s="19">
        <v>167</v>
      </c>
      <c r="C30" s="19">
        <v>73</v>
      </c>
      <c r="D30" s="21">
        <f t="shared" si="20"/>
        <v>0.43712574850299402</v>
      </c>
      <c r="E30" s="19"/>
      <c r="F30" s="19">
        <v>102</v>
      </c>
      <c r="G30" s="21">
        <f t="shared" si="21"/>
        <v>0.6107784431137725</v>
      </c>
      <c r="H30" s="14"/>
      <c r="I30" s="19">
        <v>149</v>
      </c>
      <c r="J30" s="19">
        <v>63</v>
      </c>
      <c r="K30" s="21">
        <f t="shared" si="22"/>
        <v>0.42281879194630873</v>
      </c>
      <c r="L30" s="19"/>
      <c r="M30" s="19">
        <v>85</v>
      </c>
      <c r="N30" s="21">
        <f t="shared" si="23"/>
        <v>0.57046979865771807</v>
      </c>
      <c r="O30" s="15"/>
      <c r="P30" s="19">
        <v>194</v>
      </c>
      <c r="Q30" s="19">
        <v>99</v>
      </c>
      <c r="R30" s="21">
        <f t="shared" ref="R30:R44" si="24">+Q30/P30</f>
        <v>0.51030927835051543</v>
      </c>
      <c r="S30" s="19"/>
      <c r="T30" s="19">
        <v>116</v>
      </c>
      <c r="U30" s="21">
        <f t="shared" ref="U30:U44" si="25">+T30/P30</f>
        <v>0.59793814432989689</v>
      </c>
      <c r="V30" s="14"/>
      <c r="W30" s="19">
        <v>193</v>
      </c>
      <c r="X30" s="19">
        <v>104</v>
      </c>
      <c r="Y30" s="21">
        <f>+X30/W30</f>
        <v>0.53886010362694303</v>
      </c>
      <c r="Z30" s="19"/>
      <c r="AA30" s="19">
        <v>118</v>
      </c>
      <c r="AB30" s="21">
        <f>+AA30/W30</f>
        <v>0.6113989637305699</v>
      </c>
      <c r="AC30" s="15"/>
      <c r="AD30" s="19">
        <v>228</v>
      </c>
      <c r="AE30" s="19">
        <v>81</v>
      </c>
      <c r="AF30" s="21">
        <f t="shared" ref="AF30:AF46" si="26">+AE30/AD30</f>
        <v>0.35526315789473684</v>
      </c>
      <c r="AG30" s="19"/>
      <c r="AH30" s="19">
        <v>82</v>
      </c>
      <c r="AI30" s="21">
        <f t="shared" ref="AI30:AI46" si="27">+AH30/AD30</f>
        <v>0.35964912280701755</v>
      </c>
      <c r="AJ30" s="14"/>
      <c r="AK30" s="29">
        <v>232</v>
      </c>
      <c r="AL30" s="29">
        <v>75</v>
      </c>
      <c r="AM30" s="30">
        <f>+AL30/AK30</f>
        <v>0.32327586206896552</v>
      </c>
      <c r="AN30" s="29"/>
      <c r="AO30" s="29">
        <v>75</v>
      </c>
      <c r="AP30" s="30">
        <f>+AO30/AK30</f>
        <v>0.32327586206896552</v>
      </c>
      <c r="AQ30" s="15"/>
      <c r="AR30">
        <v>249</v>
      </c>
      <c r="AS30">
        <v>129</v>
      </c>
      <c r="AT30" s="61">
        <f t="shared" si="12"/>
        <v>0.51807228915662651</v>
      </c>
      <c r="AV30">
        <v>130</v>
      </c>
      <c r="AW30" s="61">
        <f t="shared" si="13"/>
        <v>0.52208835341365467</v>
      </c>
      <c r="AX30" s="14"/>
      <c r="AY30" s="36">
        <v>247</v>
      </c>
      <c r="AZ30" s="36">
        <v>113</v>
      </c>
      <c r="BA30" s="21">
        <f t="shared" si="14"/>
        <v>0.45748987854251011</v>
      </c>
      <c r="BB30" s="36"/>
      <c r="BC30" s="36">
        <v>113</v>
      </c>
      <c r="BD30" s="21">
        <f t="shared" si="15"/>
        <v>0.45748987854251011</v>
      </c>
    </row>
    <row r="31" spans="1:56" s="46" customFormat="1" ht="14.1" customHeight="1" x14ac:dyDescent="0.25">
      <c r="A31" s="66" t="s">
        <v>80</v>
      </c>
      <c r="B31" s="67"/>
      <c r="C31" s="67"/>
      <c r="D31" s="68"/>
      <c r="E31" s="67"/>
      <c r="F31" s="67"/>
      <c r="G31" s="68"/>
      <c r="H31" s="67"/>
      <c r="I31" s="67"/>
      <c r="J31" s="67"/>
      <c r="K31" s="68"/>
      <c r="L31" s="67"/>
      <c r="M31" s="67"/>
      <c r="N31" s="68"/>
      <c r="O31" s="67"/>
      <c r="P31" s="67"/>
      <c r="Q31" s="67"/>
      <c r="R31" s="68"/>
      <c r="S31" s="67"/>
      <c r="T31" s="67"/>
      <c r="U31" s="68"/>
      <c r="V31" s="67"/>
      <c r="W31" s="67"/>
      <c r="X31" s="67"/>
      <c r="Y31" s="68"/>
      <c r="Z31" s="67"/>
      <c r="AA31" s="67"/>
      <c r="AB31" s="68"/>
      <c r="AC31" s="67"/>
      <c r="AD31" s="67"/>
      <c r="AE31" s="67"/>
      <c r="AF31" s="68"/>
      <c r="AG31" s="67"/>
      <c r="AH31" s="67"/>
      <c r="AI31" s="68"/>
      <c r="AJ31" s="67"/>
      <c r="AK31" s="69"/>
      <c r="AL31" s="69"/>
      <c r="AM31" s="70"/>
      <c r="AN31" s="69"/>
      <c r="AO31" s="69"/>
      <c r="AP31" s="70"/>
      <c r="AQ31" s="67"/>
      <c r="AT31" s="62"/>
      <c r="AW31" s="62"/>
      <c r="AX31" s="43"/>
      <c r="AY31" s="42">
        <v>1</v>
      </c>
      <c r="AZ31" s="42">
        <v>1</v>
      </c>
      <c r="BA31" s="21">
        <f t="shared" si="14"/>
        <v>1</v>
      </c>
      <c r="BB31" s="42"/>
      <c r="BC31" s="42">
        <v>1</v>
      </c>
      <c r="BD31" s="21">
        <f t="shared" si="15"/>
        <v>1</v>
      </c>
    </row>
    <row r="32" spans="1:56" s="46" customFormat="1" ht="14.1" customHeight="1" x14ac:dyDescent="0.25">
      <c r="A32" s="48" t="s">
        <v>81</v>
      </c>
      <c r="B32" s="43"/>
      <c r="C32" s="43"/>
      <c r="D32" s="44"/>
      <c r="E32" s="43"/>
      <c r="F32" s="43"/>
      <c r="G32" s="44"/>
      <c r="H32" s="43"/>
      <c r="I32" s="43"/>
      <c r="J32" s="43"/>
      <c r="K32" s="44"/>
      <c r="L32" s="43"/>
      <c r="M32" s="43"/>
      <c r="N32" s="44"/>
      <c r="O32" s="43"/>
      <c r="P32" s="43"/>
      <c r="Q32" s="43"/>
      <c r="R32" s="44"/>
      <c r="S32" s="43"/>
      <c r="T32" s="43"/>
      <c r="U32" s="44"/>
      <c r="V32" s="43"/>
      <c r="W32" s="43"/>
      <c r="X32" s="43"/>
      <c r="Y32" s="44"/>
      <c r="Z32" s="43"/>
      <c r="AA32" s="43"/>
      <c r="AB32" s="44"/>
      <c r="AC32" s="43"/>
      <c r="AD32" s="43"/>
      <c r="AE32" s="43"/>
      <c r="AF32" s="44"/>
      <c r="AG32" s="43"/>
      <c r="AH32" s="43"/>
      <c r="AI32" s="44"/>
      <c r="AJ32" s="43"/>
      <c r="AK32" s="45"/>
      <c r="AL32" s="45"/>
      <c r="AM32" s="49"/>
      <c r="AN32" s="45"/>
      <c r="AO32" s="45"/>
      <c r="AP32" s="49"/>
      <c r="AQ32" s="43"/>
      <c r="AT32" s="62"/>
      <c r="AW32" s="62"/>
      <c r="AX32" s="43"/>
      <c r="AY32" s="42">
        <v>1</v>
      </c>
      <c r="AZ32" s="42">
        <v>0</v>
      </c>
      <c r="BA32" s="44">
        <f t="shared" si="14"/>
        <v>0</v>
      </c>
      <c r="BB32" s="42"/>
      <c r="BC32" s="42">
        <v>0</v>
      </c>
      <c r="BD32" s="44">
        <f t="shared" si="15"/>
        <v>0</v>
      </c>
    </row>
    <row r="33" spans="1:56" s="46" customFormat="1" ht="14.1" customHeight="1" x14ac:dyDescent="0.25">
      <c r="A33" s="48" t="s">
        <v>82</v>
      </c>
      <c r="B33" s="43"/>
      <c r="C33" s="43"/>
      <c r="D33" s="44"/>
      <c r="E33" s="43"/>
      <c r="F33" s="43"/>
      <c r="G33" s="44"/>
      <c r="H33" s="43"/>
      <c r="I33" s="43"/>
      <c r="J33" s="43"/>
      <c r="K33" s="44"/>
      <c r="L33" s="43"/>
      <c r="M33" s="43"/>
      <c r="N33" s="44"/>
      <c r="O33" s="43"/>
      <c r="P33" s="43"/>
      <c r="Q33" s="43"/>
      <c r="R33" s="44"/>
      <c r="S33" s="43"/>
      <c r="T33" s="43"/>
      <c r="U33" s="44"/>
      <c r="V33" s="43"/>
      <c r="W33" s="43"/>
      <c r="X33" s="43"/>
      <c r="Y33" s="44"/>
      <c r="Z33" s="43"/>
      <c r="AA33" s="43"/>
      <c r="AB33" s="44"/>
      <c r="AC33" s="43"/>
      <c r="AD33" s="43"/>
      <c r="AE33" s="43"/>
      <c r="AF33" s="44"/>
      <c r="AG33" s="43"/>
      <c r="AH33" s="43"/>
      <c r="AI33" s="44"/>
      <c r="AJ33" s="43"/>
      <c r="AK33" s="45"/>
      <c r="AL33" s="45"/>
      <c r="AM33" s="49"/>
      <c r="AN33" s="45"/>
      <c r="AO33" s="45"/>
      <c r="AP33" s="49"/>
      <c r="AQ33" s="43"/>
      <c r="AT33" s="62"/>
      <c r="AW33" s="62"/>
      <c r="AX33" s="43"/>
      <c r="AY33" s="42">
        <v>4</v>
      </c>
      <c r="AZ33" s="42">
        <v>0</v>
      </c>
      <c r="BA33" s="21">
        <f t="shared" si="14"/>
        <v>0</v>
      </c>
      <c r="BB33" s="42"/>
      <c r="BC33" s="42">
        <v>0</v>
      </c>
      <c r="BD33" s="21">
        <f t="shared" si="15"/>
        <v>0</v>
      </c>
    </row>
    <row r="34" spans="1:56" s="46" customFormat="1" ht="14.1" customHeight="1" x14ac:dyDescent="0.25">
      <c r="A34" s="48" t="s">
        <v>83</v>
      </c>
      <c r="B34" s="43"/>
      <c r="C34" s="43"/>
      <c r="D34" s="44"/>
      <c r="E34" s="43"/>
      <c r="F34" s="43"/>
      <c r="G34" s="44"/>
      <c r="H34" s="43"/>
      <c r="I34" s="43"/>
      <c r="J34" s="43"/>
      <c r="K34" s="44"/>
      <c r="L34" s="43"/>
      <c r="M34" s="43"/>
      <c r="N34" s="44"/>
      <c r="O34" s="43"/>
      <c r="P34" s="43"/>
      <c r="Q34" s="43"/>
      <c r="R34" s="44"/>
      <c r="S34" s="43"/>
      <c r="T34" s="43"/>
      <c r="U34" s="44"/>
      <c r="V34" s="43"/>
      <c r="W34" s="43"/>
      <c r="X34" s="43"/>
      <c r="Y34" s="44"/>
      <c r="Z34" s="43"/>
      <c r="AA34" s="43"/>
      <c r="AB34" s="44"/>
      <c r="AC34" s="43"/>
      <c r="AD34" s="43"/>
      <c r="AE34" s="43"/>
      <c r="AF34" s="44"/>
      <c r="AG34" s="43"/>
      <c r="AH34" s="43"/>
      <c r="AI34" s="44"/>
      <c r="AJ34" s="43"/>
      <c r="AK34" s="45"/>
      <c r="AL34" s="45"/>
      <c r="AM34" s="49"/>
      <c r="AN34" s="45"/>
      <c r="AO34" s="45"/>
      <c r="AP34" s="49"/>
      <c r="AQ34" s="43"/>
      <c r="AT34" s="62"/>
      <c r="AW34" s="62"/>
      <c r="AX34" s="43"/>
      <c r="AY34" s="42">
        <v>1</v>
      </c>
      <c r="AZ34" s="42">
        <v>1</v>
      </c>
      <c r="BA34" s="21">
        <f t="shared" si="14"/>
        <v>1</v>
      </c>
      <c r="BB34" s="42"/>
      <c r="BC34" s="42">
        <v>1</v>
      </c>
      <c r="BD34" s="21">
        <f t="shared" si="15"/>
        <v>1</v>
      </c>
    </row>
    <row r="35" spans="1:56" ht="14.1" customHeight="1" x14ac:dyDescent="0.25">
      <c r="A35" s="18" t="s">
        <v>14</v>
      </c>
      <c r="B35" s="19">
        <v>49</v>
      </c>
      <c r="C35" s="19">
        <v>8</v>
      </c>
      <c r="D35" s="21">
        <f t="shared" si="20"/>
        <v>0.16326530612244897</v>
      </c>
      <c r="E35" s="19"/>
      <c r="F35" s="19">
        <v>25</v>
      </c>
      <c r="G35" s="21">
        <f t="shared" si="21"/>
        <v>0.51020408163265307</v>
      </c>
      <c r="H35" s="14"/>
      <c r="I35" s="19">
        <v>17</v>
      </c>
      <c r="J35" s="19">
        <v>4</v>
      </c>
      <c r="K35" s="21">
        <f t="shared" si="22"/>
        <v>0.23529411764705882</v>
      </c>
      <c r="L35" s="19"/>
      <c r="M35" s="19">
        <v>10</v>
      </c>
      <c r="N35" s="21">
        <f t="shared" si="23"/>
        <v>0.58823529411764708</v>
      </c>
      <c r="O35" s="15"/>
      <c r="P35" s="19">
        <v>42</v>
      </c>
      <c r="Q35" s="19">
        <v>12</v>
      </c>
      <c r="R35" s="21">
        <f t="shared" si="24"/>
        <v>0.2857142857142857</v>
      </c>
      <c r="S35" s="19"/>
      <c r="T35" s="19">
        <v>19</v>
      </c>
      <c r="U35" s="21">
        <f t="shared" si="25"/>
        <v>0.45238095238095238</v>
      </c>
      <c r="V35" s="14"/>
      <c r="W35" s="19">
        <v>4</v>
      </c>
      <c r="X35" s="19">
        <v>2</v>
      </c>
      <c r="Y35" s="21">
        <f>+X35/W35</f>
        <v>0.5</v>
      </c>
      <c r="Z35" s="19"/>
      <c r="AA35" s="19">
        <v>2</v>
      </c>
      <c r="AB35" s="21">
        <f>+AA35/W35</f>
        <v>0.5</v>
      </c>
      <c r="AC35" s="15"/>
      <c r="AD35" s="19">
        <v>64</v>
      </c>
      <c r="AE35" s="19">
        <v>14</v>
      </c>
      <c r="AF35" s="21">
        <f t="shared" si="26"/>
        <v>0.21875</v>
      </c>
      <c r="AG35" s="19"/>
      <c r="AH35" s="19">
        <v>15</v>
      </c>
      <c r="AI35" s="21">
        <f t="shared" si="27"/>
        <v>0.234375</v>
      </c>
      <c r="AJ35" s="14"/>
      <c r="AK35" s="29"/>
      <c r="AL35" s="29"/>
      <c r="AM35" s="30"/>
      <c r="AN35" s="29"/>
      <c r="AO35" s="29"/>
      <c r="AP35" s="30"/>
      <c r="AQ35" s="15"/>
      <c r="AR35">
        <v>114</v>
      </c>
      <c r="AS35">
        <v>27</v>
      </c>
      <c r="AT35" s="61">
        <f t="shared" si="12"/>
        <v>0.23684210526315788</v>
      </c>
      <c r="AV35">
        <v>32</v>
      </c>
      <c r="AW35" s="61">
        <f t="shared" si="13"/>
        <v>0.2807017543859649</v>
      </c>
      <c r="AX35" s="14"/>
      <c r="AY35" s="36">
        <v>26</v>
      </c>
      <c r="AZ35" s="36">
        <v>2</v>
      </c>
      <c r="BA35" s="21">
        <f t="shared" si="14"/>
        <v>7.6923076923076927E-2</v>
      </c>
      <c r="BB35" s="36"/>
      <c r="BC35" s="36">
        <v>2</v>
      </c>
      <c r="BD35" s="21">
        <f t="shared" si="15"/>
        <v>7.6923076923076927E-2</v>
      </c>
    </row>
    <row r="36" spans="1:56" ht="14.1" customHeight="1" x14ac:dyDescent="0.25">
      <c r="A36" s="18" t="s">
        <v>15</v>
      </c>
      <c r="B36" s="19">
        <v>5</v>
      </c>
      <c r="C36" s="19">
        <v>2</v>
      </c>
      <c r="D36" s="21">
        <f t="shared" si="20"/>
        <v>0.4</v>
      </c>
      <c r="E36" s="19"/>
      <c r="F36" s="19">
        <v>3</v>
      </c>
      <c r="G36" s="21">
        <f t="shared" si="21"/>
        <v>0.6</v>
      </c>
      <c r="H36" s="14"/>
      <c r="I36" s="19">
        <v>2</v>
      </c>
      <c r="J36" s="19">
        <v>1</v>
      </c>
      <c r="K36" s="21">
        <f t="shared" si="22"/>
        <v>0.5</v>
      </c>
      <c r="L36" s="19"/>
      <c r="M36" s="19">
        <v>2</v>
      </c>
      <c r="N36" s="21">
        <f t="shared" si="23"/>
        <v>1</v>
      </c>
      <c r="O36" s="15"/>
      <c r="P36" s="19">
        <v>9</v>
      </c>
      <c r="Q36" s="19">
        <v>1</v>
      </c>
      <c r="R36" s="21">
        <f t="shared" si="24"/>
        <v>0.1111111111111111</v>
      </c>
      <c r="S36" s="19"/>
      <c r="T36" s="19">
        <v>3</v>
      </c>
      <c r="U36" s="21">
        <f t="shared" si="25"/>
        <v>0.33333333333333331</v>
      </c>
      <c r="V36" s="14"/>
      <c r="W36" s="22"/>
      <c r="X36" s="22"/>
      <c r="Y36" s="20"/>
      <c r="Z36" s="22"/>
      <c r="AA36" s="22"/>
      <c r="AB36" s="20"/>
      <c r="AC36" s="15"/>
      <c r="AD36" s="19">
        <v>3</v>
      </c>
      <c r="AE36" s="19"/>
      <c r="AF36" s="21">
        <f t="shared" si="26"/>
        <v>0</v>
      </c>
      <c r="AG36" s="19"/>
      <c r="AH36" s="19"/>
      <c r="AI36" s="21">
        <f t="shared" si="27"/>
        <v>0</v>
      </c>
      <c r="AJ36" s="14"/>
      <c r="AK36" s="31">
        <v>1</v>
      </c>
      <c r="AL36" s="31"/>
      <c r="AM36" s="30">
        <f t="shared" ref="AM36:AM46" si="28">+AL36/AK36</f>
        <v>0</v>
      </c>
      <c r="AN36" s="31"/>
      <c r="AO36" s="31"/>
      <c r="AP36" s="30">
        <f t="shared" ref="AP36:AP46" si="29">+AO36/AK36</f>
        <v>0</v>
      </c>
      <c r="AQ36" s="15"/>
      <c r="AR36" s="46">
        <v>17</v>
      </c>
      <c r="AS36" s="46">
        <v>7</v>
      </c>
      <c r="AT36" s="61">
        <f t="shared" si="12"/>
        <v>0.41176470588235292</v>
      </c>
      <c r="AV36" s="46">
        <v>7</v>
      </c>
      <c r="AW36" s="61">
        <f t="shared" si="13"/>
        <v>0.41176470588235292</v>
      </c>
      <c r="AX36" s="14"/>
      <c r="AY36" s="36">
        <v>29</v>
      </c>
      <c r="AZ36" s="36">
        <v>12</v>
      </c>
      <c r="BA36" s="21">
        <f t="shared" si="14"/>
        <v>0.41379310344827586</v>
      </c>
      <c r="BB36" s="36"/>
      <c r="BC36" s="36">
        <v>12</v>
      </c>
      <c r="BD36" s="21">
        <f t="shared" si="15"/>
        <v>0.41379310344827586</v>
      </c>
    </row>
    <row r="37" spans="1:56" ht="14.1" customHeight="1" x14ac:dyDescent="0.25">
      <c r="A37" s="18" t="s">
        <v>16</v>
      </c>
      <c r="B37" s="19">
        <v>105</v>
      </c>
      <c r="C37" s="19">
        <v>17</v>
      </c>
      <c r="D37" s="21">
        <f t="shared" si="20"/>
        <v>0.16190476190476191</v>
      </c>
      <c r="E37" s="19"/>
      <c r="F37" s="19">
        <v>57</v>
      </c>
      <c r="G37" s="21">
        <f t="shared" si="21"/>
        <v>0.54285714285714282</v>
      </c>
      <c r="H37" s="14"/>
      <c r="I37" s="19">
        <v>90</v>
      </c>
      <c r="J37" s="19">
        <v>19</v>
      </c>
      <c r="K37" s="21">
        <f t="shared" si="22"/>
        <v>0.21111111111111111</v>
      </c>
      <c r="L37" s="19"/>
      <c r="M37" s="19">
        <v>49</v>
      </c>
      <c r="N37" s="21">
        <f t="shared" si="23"/>
        <v>0.5444444444444444</v>
      </c>
      <c r="O37" s="15"/>
      <c r="P37" s="19">
        <v>121</v>
      </c>
      <c r="Q37" s="19">
        <v>27</v>
      </c>
      <c r="R37" s="21">
        <f t="shared" si="24"/>
        <v>0.2231404958677686</v>
      </c>
      <c r="S37" s="19"/>
      <c r="T37" s="19">
        <v>55</v>
      </c>
      <c r="U37" s="21">
        <f t="shared" si="25"/>
        <v>0.45454545454545453</v>
      </c>
      <c r="V37" s="14"/>
      <c r="W37" s="19">
        <v>115</v>
      </c>
      <c r="X37" s="19">
        <v>25</v>
      </c>
      <c r="Y37" s="21">
        <f t="shared" ref="Y37:Y42" si="30">+X37/W37</f>
        <v>0.21739130434782608</v>
      </c>
      <c r="Z37" s="19"/>
      <c r="AA37" s="19">
        <v>51</v>
      </c>
      <c r="AB37" s="21">
        <f t="shared" ref="AB37:AB42" si="31">+AA37/W37</f>
        <v>0.44347826086956521</v>
      </c>
      <c r="AC37" s="15"/>
      <c r="AD37" s="19">
        <v>154</v>
      </c>
      <c r="AE37" s="19">
        <v>42</v>
      </c>
      <c r="AF37" s="21">
        <f t="shared" si="26"/>
        <v>0.27272727272727271</v>
      </c>
      <c r="AG37" s="19"/>
      <c r="AH37" s="19">
        <v>44</v>
      </c>
      <c r="AI37" s="21">
        <f t="shared" si="27"/>
        <v>0.2857142857142857</v>
      </c>
      <c r="AJ37" s="14"/>
      <c r="AK37" s="29">
        <v>133</v>
      </c>
      <c r="AL37" s="29">
        <v>40</v>
      </c>
      <c r="AM37" s="30">
        <f t="shared" si="28"/>
        <v>0.3007518796992481</v>
      </c>
      <c r="AN37" s="29"/>
      <c r="AO37" s="29">
        <v>40</v>
      </c>
      <c r="AP37" s="30">
        <f t="shared" si="29"/>
        <v>0.3007518796992481</v>
      </c>
      <c r="AQ37" s="15"/>
      <c r="AR37">
        <v>221</v>
      </c>
      <c r="AS37">
        <v>139</v>
      </c>
      <c r="AT37" s="61">
        <f t="shared" si="12"/>
        <v>0.62895927601809953</v>
      </c>
      <c r="AV37">
        <v>144</v>
      </c>
      <c r="AW37" s="61">
        <f t="shared" si="13"/>
        <v>0.65158371040723984</v>
      </c>
      <c r="AX37" s="14"/>
      <c r="AY37" s="36">
        <v>215</v>
      </c>
      <c r="AZ37" s="36">
        <v>135</v>
      </c>
      <c r="BA37" s="21">
        <f t="shared" si="14"/>
        <v>0.62790697674418605</v>
      </c>
      <c r="BB37" s="36"/>
      <c r="BC37" s="36">
        <v>140</v>
      </c>
      <c r="BD37" s="21">
        <f t="shared" si="15"/>
        <v>0.65116279069767447</v>
      </c>
    </row>
    <row r="38" spans="1:56" ht="14.1" customHeight="1" x14ac:dyDescent="0.25">
      <c r="A38" s="18" t="s">
        <v>17</v>
      </c>
      <c r="B38" s="19">
        <v>43</v>
      </c>
      <c r="C38" s="19">
        <v>15</v>
      </c>
      <c r="D38" s="21">
        <f t="shared" si="20"/>
        <v>0.34883720930232559</v>
      </c>
      <c r="E38" s="19"/>
      <c r="F38" s="19">
        <v>32</v>
      </c>
      <c r="G38" s="21">
        <f t="shared" si="21"/>
        <v>0.7441860465116279</v>
      </c>
      <c r="H38" s="14"/>
      <c r="I38" s="19">
        <v>31</v>
      </c>
      <c r="J38" s="19">
        <v>11</v>
      </c>
      <c r="K38" s="21">
        <f t="shared" si="22"/>
        <v>0.35483870967741937</v>
      </c>
      <c r="L38" s="19"/>
      <c r="M38" s="19">
        <v>24</v>
      </c>
      <c r="N38" s="21">
        <f t="shared" si="23"/>
        <v>0.77419354838709675</v>
      </c>
      <c r="O38" s="15"/>
      <c r="P38" s="19">
        <v>33</v>
      </c>
      <c r="Q38" s="19">
        <v>16</v>
      </c>
      <c r="R38" s="21">
        <f t="shared" si="24"/>
        <v>0.48484848484848486</v>
      </c>
      <c r="S38" s="19"/>
      <c r="T38" s="19">
        <v>21</v>
      </c>
      <c r="U38" s="21">
        <f t="shared" si="25"/>
        <v>0.63636363636363635</v>
      </c>
      <c r="V38" s="14"/>
      <c r="W38" s="19">
        <v>29</v>
      </c>
      <c r="X38" s="19">
        <v>14</v>
      </c>
      <c r="Y38" s="21">
        <f t="shared" si="30"/>
        <v>0.48275862068965519</v>
      </c>
      <c r="Z38" s="19"/>
      <c r="AA38" s="19">
        <v>19</v>
      </c>
      <c r="AB38" s="21">
        <f t="shared" si="31"/>
        <v>0.65517241379310343</v>
      </c>
      <c r="AC38" s="15"/>
      <c r="AD38" s="19">
        <v>50</v>
      </c>
      <c r="AE38" s="19">
        <v>20</v>
      </c>
      <c r="AF38" s="21">
        <f t="shared" si="26"/>
        <v>0.4</v>
      </c>
      <c r="AG38" s="19"/>
      <c r="AH38" s="19">
        <v>20</v>
      </c>
      <c r="AI38" s="21">
        <f t="shared" si="27"/>
        <v>0.4</v>
      </c>
      <c r="AJ38" s="14"/>
      <c r="AK38" s="29">
        <v>39</v>
      </c>
      <c r="AL38" s="29">
        <v>14</v>
      </c>
      <c r="AM38" s="30">
        <f t="shared" si="28"/>
        <v>0.35897435897435898</v>
      </c>
      <c r="AN38" s="29"/>
      <c r="AO38" s="29">
        <v>14</v>
      </c>
      <c r="AP38" s="30">
        <f t="shared" si="29"/>
        <v>0.35897435897435898</v>
      </c>
      <c r="AQ38" s="15"/>
      <c r="AR38">
        <v>66</v>
      </c>
      <c r="AS38">
        <v>15</v>
      </c>
      <c r="AT38" s="61">
        <f t="shared" si="12"/>
        <v>0.22727272727272727</v>
      </c>
      <c r="AV38">
        <v>17</v>
      </c>
      <c r="AW38" s="61">
        <f t="shared" si="13"/>
        <v>0.25757575757575757</v>
      </c>
      <c r="AX38" s="14"/>
      <c r="AY38" s="36">
        <v>58</v>
      </c>
      <c r="AZ38" s="36">
        <v>15</v>
      </c>
      <c r="BA38" s="21">
        <f t="shared" si="14"/>
        <v>0.25862068965517243</v>
      </c>
      <c r="BB38" s="36"/>
      <c r="BC38" s="36">
        <v>16</v>
      </c>
      <c r="BD38" s="21">
        <f t="shared" si="15"/>
        <v>0.27586206896551724</v>
      </c>
    </row>
    <row r="39" spans="1:56" ht="14.1" customHeight="1" x14ac:dyDescent="0.25">
      <c r="A39" s="18" t="s">
        <v>18</v>
      </c>
      <c r="B39" s="19">
        <v>158</v>
      </c>
      <c r="C39" s="19">
        <v>35</v>
      </c>
      <c r="D39" s="21">
        <f t="shared" si="20"/>
        <v>0.22151898734177214</v>
      </c>
      <c r="E39" s="19"/>
      <c r="F39" s="19">
        <v>89</v>
      </c>
      <c r="G39" s="21">
        <f t="shared" si="21"/>
        <v>0.56329113924050633</v>
      </c>
      <c r="H39" s="14"/>
      <c r="I39" s="19">
        <v>150</v>
      </c>
      <c r="J39" s="19">
        <v>36</v>
      </c>
      <c r="K39" s="21">
        <f t="shared" si="22"/>
        <v>0.24</v>
      </c>
      <c r="L39" s="19"/>
      <c r="M39" s="19">
        <v>87</v>
      </c>
      <c r="N39" s="21">
        <f t="shared" si="23"/>
        <v>0.57999999999999996</v>
      </c>
      <c r="O39" s="15"/>
      <c r="P39" s="19">
        <v>207</v>
      </c>
      <c r="Q39" s="19">
        <v>55</v>
      </c>
      <c r="R39" s="21">
        <f t="shared" si="24"/>
        <v>0.26570048309178745</v>
      </c>
      <c r="S39" s="19"/>
      <c r="T39" s="19">
        <v>91</v>
      </c>
      <c r="U39" s="21">
        <f t="shared" si="25"/>
        <v>0.43961352657004832</v>
      </c>
      <c r="V39" s="14"/>
      <c r="W39" s="19">
        <v>183</v>
      </c>
      <c r="X39" s="19">
        <v>51</v>
      </c>
      <c r="Y39" s="21">
        <f t="shared" si="30"/>
        <v>0.27868852459016391</v>
      </c>
      <c r="Z39" s="19"/>
      <c r="AA39" s="19">
        <v>81</v>
      </c>
      <c r="AB39" s="21">
        <f t="shared" si="31"/>
        <v>0.44262295081967212</v>
      </c>
      <c r="AC39" s="15"/>
      <c r="AD39" s="19">
        <v>228</v>
      </c>
      <c r="AE39" s="19">
        <v>48</v>
      </c>
      <c r="AF39" s="21">
        <f t="shared" si="26"/>
        <v>0.21052631578947367</v>
      </c>
      <c r="AG39" s="19"/>
      <c r="AH39" s="19">
        <v>48</v>
      </c>
      <c r="AI39" s="21">
        <f t="shared" si="27"/>
        <v>0.21052631578947367</v>
      </c>
      <c r="AJ39" s="14"/>
      <c r="AK39" s="29">
        <v>217</v>
      </c>
      <c r="AL39" s="29">
        <v>41</v>
      </c>
      <c r="AM39" s="30">
        <f t="shared" si="28"/>
        <v>0.1889400921658986</v>
      </c>
      <c r="AN39" s="29"/>
      <c r="AO39" s="29">
        <v>41</v>
      </c>
      <c r="AP39" s="30">
        <f t="shared" si="29"/>
        <v>0.1889400921658986</v>
      </c>
      <c r="AQ39" s="15"/>
      <c r="AR39">
        <v>208</v>
      </c>
      <c r="AS39">
        <v>47</v>
      </c>
      <c r="AT39" s="61">
        <f t="shared" si="12"/>
        <v>0.22596153846153846</v>
      </c>
      <c r="AV39">
        <v>47</v>
      </c>
      <c r="AW39" s="61">
        <f t="shared" si="13"/>
        <v>0.22596153846153846</v>
      </c>
      <c r="AX39" s="14"/>
      <c r="AY39" s="36">
        <v>197</v>
      </c>
      <c r="AZ39" s="36">
        <v>46</v>
      </c>
      <c r="BA39" s="21">
        <f t="shared" si="14"/>
        <v>0.233502538071066</v>
      </c>
      <c r="BB39" s="36"/>
      <c r="BC39" s="36">
        <v>46</v>
      </c>
      <c r="BD39" s="21">
        <f t="shared" si="15"/>
        <v>0.233502538071066</v>
      </c>
    </row>
    <row r="40" spans="1:56" ht="14.1" customHeight="1" x14ac:dyDescent="0.25">
      <c r="A40" s="18" t="s">
        <v>19</v>
      </c>
      <c r="B40" s="19">
        <v>42</v>
      </c>
      <c r="C40" s="19">
        <v>16</v>
      </c>
      <c r="D40" s="21">
        <f t="shared" si="20"/>
        <v>0.38095238095238093</v>
      </c>
      <c r="E40" s="19"/>
      <c r="F40" s="19">
        <v>25</v>
      </c>
      <c r="G40" s="21">
        <f t="shared" si="21"/>
        <v>0.59523809523809523</v>
      </c>
      <c r="H40" s="14"/>
      <c r="I40" s="19">
        <v>38</v>
      </c>
      <c r="J40" s="19">
        <v>14</v>
      </c>
      <c r="K40" s="21">
        <f t="shared" si="22"/>
        <v>0.36842105263157893</v>
      </c>
      <c r="L40" s="19"/>
      <c r="M40" s="19">
        <v>24</v>
      </c>
      <c r="N40" s="21">
        <f t="shared" si="23"/>
        <v>0.63157894736842102</v>
      </c>
      <c r="O40" s="15"/>
      <c r="P40" s="19">
        <v>60</v>
      </c>
      <c r="Q40" s="19">
        <v>21</v>
      </c>
      <c r="R40" s="21">
        <f t="shared" si="24"/>
        <v>0.35</v>
      </c>
      <c r="S40" s="19"/>
      <c r="T40" s="19">
        <v>28</v>
      </c>
      <c r="U40" s="21">
        <f t="shared" si="25"/>
        <v>0.46666666666666667</v>
      </c>
      <c r="V40" s="14"/>
      <c r="W40" s="19">
        <v>58</v>
      </c>
      <c r="X40" s="19">
        <v>19</v>
      </c>
      <c r="Y40" s="21">
        <f t="shared" si="30"/>
        <v>0.32758620689655171</v>
      </c>
      <c r="Z40" s="19"/>
      <c r="AA40" s="19">
        <v>26</v>
      </c>
      <c r="AB40" s="21">
        <f t="shared" si="31"/>
        <v>0.44827586206896552</v>
      </c>
      <c r="AC40" s="15"/>
      <c r="AD40" s="19">
        <v>97</v>
      </c>
      <c r="AE40" s="19">
        <v>14</v>
      </c>
      <c r="AF40" s="21">
        <f t="shared" si="26"/>
        <v>0.14432989690721648</v>
      </c>
      <c r="AG40" s="19"/>
      <c r="AH40" s="19">
        <v>15</v>
      </c>
      <c r="AI40" s="21">
        <f t="shared" si="27"/>
        <v>0.15463917525773196</v>
      </c>
      <c r="AJ40" s="14"/>
      <c r="AK40" s="29">
        <v>92</v>
      </c>
      <c r="AL40" s="29">
        <v>11</v>
      </c>
      <c r="AM40" s="30">
        <f t="shared" si="28"/>
        <v>0.11956521739130435</v>
      </c>
      <c r="AN40" s="29"/>
      <c r="AO40" s="29">
        <v>11</v>
      </c>
      <c r="AP40" s="30">
        <f t="shared" si="29"/>
        <v>0.11956521739130435</v>
      </c>
      <c r="AQ40" s="15"/>
      <c r="AR40">
        <v>101</v>
      </c>
      <c r="AS40">
        <v>27</v>
      </c>
      <c r="AT40" s="61">
        <f t="shared" si="12"/>
        <v>0.26732673267326734</v>
      </c>
      <c r="AV40">
        <v>28</v>
      </c>
      <c r="AW40" s="61">
        <f t="shared" si="13"/>
        <v>0.27722772277227725</v>
      </c>
      <c r="AX40" s="14"/>
      <c r="AY40" s="36">
        <v>90</v>
      </c>
      <c r="AZ40" s="36">
        <v>24</v>
      </c>
      <c r="BA40" s="21">
        <f t="shared" si="14"/>
        <v>0.26666666666666666</v>
      </c>
      <c r="BB40" s="36"/>
      <c r="BC40" s="36">
        <v>24</v>
      </c>
      <c r="BD40" s="21">
        <f t="shared" si="15"/>
        <v>0.26666666666666666</v>
      </c>
    </row>
    <row r="41" spans="1:56" ht="14.1" customHeight="1" x14ac:dyDescent="0.25">
      <c r="A41" s="18" t="s">
        <v>20</v>
      </c>
      <c r="B41" s="19">
        <v>27</v>
      </c>
      <c r="C41" s="19">
        <v>7</v>
      </c>
      <c r="D41" s="21">
        <f t="shared" si="20"/>
        <v>0.25925925925925924</v>
      </c>
      <c r="E41" s="19"/>
      <c r="F41" s="19">
        <v>10</v>
      </c>
      <c r="G41" s="21">
        <f t="shared" si="21"/>
        <v>0.37037037037037035</v>
      </c>
      <c r="H41" s="14"/>
      <c r="I41" s="19">
        <v>24</v>
      </c>
      <c r="J41" s="19">
        <v>7</v>
      </c>
      <c r="K41" s="21">
        <f t="shared" si="22"/>
        <v>0.29166666666666669</v>
      </c>
      <c r="L41" s="19"/>
      <c r="M41" s="19">
        <v>10</v>
      </c>
      <c r="N41" s="21">
        <f t="shared" si="23"/>
        <v>0.41666666666666669</v>
      </c>
      <c r="O41" s="15"/>
      <c r="P41" s="19">
        <v>22</v>
      </c>
      <c r="Q41" s="19">
        <v>11</v>
      </c>
      <c r="R41" s="21">
        <f t="shared" si="24"/>
        <v>0.5</v>
      </c>
      <c r="S41" s="19"/>
      <c r="T41" s="19">
        <v>11</v>
      </c>
      <c r="U41" s="21">
        <f t="shared" si="25"/>
        <v>0.5</v>
      </c>
      <c r="V41" s="14"/>
      <c r="W41" s="19">
        <v>13</v>
      </c>
      <c r="X41" s="19">
        <v>4</v>
      </c>
      <c r="Y41" s="21">
        <f t="shared" si="30"/>
        <v>0.30769230769230771</v>
      </c>
      <c r="Z41" s="19"/>
      <c r="AA41" s="19">
        <v>4</v>
      </c>
      <c r="AB41" s="21">
        <f t="shared" si="31"/>
        <v>0.30769230769230771</v>
      </c>
      <c r="AC41" s="15"/>
      <c r="AD41" s="19">
        <v>74</v>
      </c>
      <c r="AE41" s="19">
        <v>10</v>
      </c>
      <c r="AF41" s="21">
        <f t="shared" si="26"/>
        <v>0.13513513513513514</v>
      </c>
      <c r="AG41" s="19"/>
      <c r="AH41" s="19">
        <v>10</v>
      </c>
      <c r="AI41" s="21">
        <f t="shared" si="27"/>
        <v>0.13513513513513514</v>
      </c>
      <c r="AJ41" s="14"/>
      <c r="AK41" s="29">
        <v>72</v>
      </c>
      <c r="AL41" s="29">
        <v>10</v>
      </c>
      <c r="AM41" s="30">
        <f t="shared" si="28"/>
        <v>0.1388888888888889</v>
      </c>
      <c r="AN41" s="29"/>
      <c r="AO41" s="29">
        <v>10</v>
      </c>
      <c r="AP41" s="30">
        <f t="shared" si="29"/>
        <v>0.1388888888888889</v>
      </c>
      <c r="AQ41" s="15"/>
      <c r="AR41">
        <v>49</v>
      </c>
      <c r="AS41">
        <v>19</v>
      </c>
      <c r="AT41" s="61">
        <f t="shared" si="12"/>
        <v>0.38775510204081631</v>
      </c>
      <c r="AV41">
        <v>20</v>
      </c>
      <c r="AW41" s="61">
        <f t="shared" si="13"/>
        <v>0.40816326530612246</v>
      </c>
      <c r="AX41" s="14"/>
      <c r="AY41" s="36">
        <v>48</v>
      </c>
      <c r="AZ41" s="36">
        <v>18</v>
      </c>
      <c r="BA41" s="21">
        <f t="shared" si="14"/>
        <v>0.375</v>
      </c>
      <c r="BB41" s="36"/>
      <c r="BC41" s="36">
        <v>19</v>
      </c>
      <c r="BD41" s="21">
        <f t="shared" si="15"/>
        <v>0.39583333333333331</v>
      </c>
    </row>
    <row r="42" spans="1:56" ht="14.1" customHeight="1" x14ac:dyDescent="0.25">
      <c r="A42" s="18" t="s">
        <v>21</v>
      </c>
      <c r="B42" s="19">
        <v>148</v>
      </c>
      <c r="C42" s="19">
        <v>38</v>
      </c>
      <c r="D42" s="21">
        <f t="shared" si="20"/>
        <v>0.25675675675675674</v>
      </c>
      <c r="E42" s="19"/>
      <c r="F42" s="19">
        <v>93</v>
      </c>
      <c r="G42" s="21">
        <f t="shared" si="21"/>
        <v>0.6283783783783784</v>
      </c>
      <c r="H42" s="14"/>
      <c r="I42" s="19">
        <v>143</v>
      </c>
      <c r="J42" s="19">
        <v>34</v>
      </c>
      <c r="K42" s="21">
        <f t="shared" si="22"/>
        <v>0.23776223776223776</v>
      </c>
      <c r="L42" s="19"/>
      <c r="M42" s="19">
        <v>90</v>
      </c>
      <c r="N42" s="21">
        <f t="shared" si="23"/>
        <v>0.62937062937062938</v>
      </c>
      <c r="O42" s="15"/>
      <c r="P42" s="19">
        <v>172</v>
      </c>
      <c r="Q42" s="19">
        <v>46</v>
      </c>
      <c r="R42" s="21">
        <f t="shared" si="24"/>
        <v>0.26744186046511625</v>
      </c>
      <c r="S42" s="19"/>
      <c r="T42" s="19">
        <v>82</v>
      </c>
      <c r="U42" s="21">
        <f t="shared" si="25"/>
        <v>0.47674418604651164</v>
      </c>
      <c r="V42" s="14"/>
      <c r="W42" s="19">
        <v>150</v>
      </c>
      <c r="X42" s="19">
        <v>40</v>
      </c>
      <c r="Y42" s="21">
        <f t="shared" si="30"/>
        <v>0.26666666666666666</v>
      </c>
      <c r="Z42" s="19"/>
      <c r="AA42" s="19">
        <v>72</v>
      </c>
      <c r="AB42" s="21">
        <f t="shared" si="31"/>
        <v>0.48</v>
      </c>
      <c r="AC42" s="15"/>
      <c r="AD42" s="19">
        <v>209</v>
      </c>
      <c r="AE42" s="19">
        <v>52</v>
      </c>
      <c r="AF42" s="21">
        <f t="shared" si="26"/>
        <v>0.24880382775119617</v>
      </c>
      <c r="AG42" s="19"/>
      <c r="AH42" s="19">
        <v>54</v>
      </c>
      <c r="AI42" s="21">
        <f t="shared" si="27"/>
        <v>0.25837320574162681</v>
      </c>
      <c r="AJ42" s="14"/>
      <c r="AK42" s="29">
        <v>191</v>
      </c>
      <c r="AL42" s="29">
        <v>50</v>
      </c>
      <c r="AM42" s="30">
        <f t="shared" si="28"/>
        <v>0.26178010471204188</v>
      </c>
      <c r="AN42" s="29"/>
      <c r="AO42" s="29">
        <v>51</v>
      </c>
      <c r="AP42" s="30">
        <f t="shared" si="29"/>
        <v>0.26701570680628273</v>
      </c>
      <c r="AQ42" s="15"/>
      <c r="AR42">
        <v>244</v>
      </c>
      <c r="AS42">
        <v>66</v>
      </c>
      <c r="AT42" s="61">
        <f t="shared" si="12"/>
        <v>0.27049180327868855</v>
      </c>
      <c r="AV42">
        <v>74</v>
      </c>
      <c r="AW42" s="61">
        <f t="shared" si="13"/>
        <v>0.30327868852459017</v>
      </c>
      <c r="AX42" s="14"/>
      <c r="AY42" s="36">
        <v>230</v>
      </c>
      <c r="AZ42" s="36">
        <v>66</v>
      </c>
      <c r="BA42" s="21">
        <f t="shared" si="14"/>
        <v>0.28695652173913044</v>
      </c>
      <c r="BB42" s="36"/>
      <c r="BC42" s="36">
        <v>68</v>
      </c>
      <c r="BD42" s="21">
        <f t="shared" si="15"/>
        <v>0.29565217391304349</v>
      </c>
    </row>
    <row r="43" spans="1:56" ht="14.1" customHeight="1" x14ac:dyDescent="0.25">
      <c r="A43" s="18" t="s">
        <v>22</v>
      </c>
      <c r="B43" s="19">
        <v>1</v>
      </c>
      <c r="C43" s="19">
        <v>1</v>
      </c>
      <c r="D43" s="21">
        <f t="shared" si="20"/>
        <v>1</v>
      </c>
      <c r="E43" s="19"/>
      <c r="F43" s="19">
        <v>1</v>
      </c>
      <c r="G43" s="21">
        <f t="shared" si="21"/>
        <v>1</v>
      </c>
      <c r="H43" s="16"/>
      <c r="I43" s="19">
        <v>1</v>
      </c>
      <c r="J43" s="19">
        <v>1</v>
      </c>
      <c r="K43" s="21">
        <f t="shared" si="22"/>
        <v>1</v>
      </c>
      <c r="L43" s="19"/>
      <c r="M43" s="19">
        <v>1</v>
      </c>
      <c r="N43" s="21">
        <f t="shared" si="23"/>
        <v>1</v>
      </c>
      <c r="O43" s="17"/>
      <c r="P43" s="22">
        <v>1</v>
      </c>
      <c r="Q43" s="22">
        <v>1</v>
      </c>
      <c r="R43" s="20">
        <f t="shared" si="24"/>
        <v>1</v>
      </c>
      <c r="S43" s="22"/>
      <c r="T43" s="22">
        <v>1</v>
      </c>
      <c r="U43" s="20">
        <f t="shared" si="25"/>
        <v>1</v>
      </c>
      <c r="V43" s="16"/>
      <c r="W43" s="22">
        <v>1</v>
      </c>
      <c r="X43" s="22">
        <v>1</v>
      </c>
      <c r="Y43" s="20"/>
      <c r="Z43" s="22"/>
      <c r="AA43" s="22">
        <v>1</v>
      </c>
      <c r="AB43" s="20"/>
      <c r="AC43" s="17"/>
      <c r="AD43" s="22">
        <v>3</v>
      </c>
      <c r="AE43" s="22">
        <v>2</v>
      </c>
      <c r="AF43" s="21">
        <f t="shared" si="26"/>
        <v>0.66666666666666663</v>
      </c>
      <c r="AG43" s="22"/>
      <c r="AH43" s="22">
        <v>2</v>
      </c>
      <c r="AI43" s="21">
        <f t="shared" si="27"/>
        <v>0.66666666666666663</v>
      </c>
      <c r="AJ43" s="16"/>
      <c r="AK43" s="31">
        <v>2</v>
      </c>
      <c r="AL43" s="31">
        <v>1</v>
      </c>
      <c r="AM43" s="30">
        <f t="shared" si="28"/>
        <v>0.5</v>
      </c>
      <c r="AN43" s="31"/>
      <c r="AO43" s="31">
        <v>1</v>
      </c>
      <c r="AP43" s="30">
        <f t="shared" si="29"/>
        <v>0.5</v>
      </c>
      <c r="AQ43" s="17"/>
      <c r="AR43">
        <v>7</v>
      </c>
      <c r="AS43">
        <v>0</v>
      </c>
      <c r="AT43" s="61">
        <f t="shared" si="12"/>
        <v>0</v>
      </c>
      <c r="AV43">
        <v>0</v>
      </c>
      <c r="AW43" s="61">
        <f t="shared" si="13"/>
        <v>0</v>
      </c>
      <c r="AX43" s="16"/>
      <c r="AY43" s="38">
        <v>7</v>
      </c>
      <c r="AZ43" s="38">
        <v>0</v>
      </c>
      <c r="BA43" s="21">
        <f t="shared" si="14"/>
        <v>0</v>
      </c>
      <c r="BB43" s="38"/>
      <c r="BC43" s="38">
        <v>0</v>
      </c>
      <c r="BD43" s="21">
        <f t="shared" si="15"/>
        <v>0</v>
      </c>
    </row>
    <row r="44" spans="1:56" ht="14.1" customHeight="1" x14ac:dyDescent="0.25">
      <c r="A44" s="18" t="s">
        <v>23</v>
      </c>
      <c r="B44" s="19">
        <v>113</v>
      </c>
      <c r="C44" s="19">
        <v>49</v>
      </c>
      <c r="D44" s="21">
        <f t="shared" si="20"/>
        <v>0.4336283185840708</v>
      </c>
      <c r="E44" s="19"/>
      <c r="F44" s="19">
        <v>74</v>
      </c>
      <c r="G44" s="21">
        <f t="shared" si="21"/>
        <v>0.65486725663716816</v>
      </c>
      <c r="H44" s="14"/>
      <c r="I44" s="19">
        <v>111</v>
      </c>
      <c r="J44" s="19">
        <v>47</v>
      </c>
      <c r="K44" s="21">
        <f t="shared" si="22"/>
        <v>0.42342342342342343</v>
      </c>
      <c r="L44" s="19"/>
      <c r="M44" s="19">
        <v>71</v>
      </c>
      <c r="N44" s="21">
        <f t="shared" si="23"/>
        <v>0.63963963963963966</v>
      </c>
      <c r="O44" s="15"/>
      <c r="P44" s="19">
        <v>179</v>
      </c>
      <c r="Q44" s="19">
        <v>41</v>
      </c>
      <c r="R44" s="21">
        <f t="shared" si="24"/>
        <v>0.22905027932960895</v>
      </c>
      <c r="S44" s="19"/>
      <c r="T44" s="19">
        <v>63</v>
      </c>
      <c r="U44" s="21">
        <f t="shared" si="25"/>
        <v>0.35195530726256985</v>
      </c>
      <c r="V44" s="14"/>
      <c r="W44" s="19">
        <v>173</v>
      </c>
      <c r="X44" s="19">
        <v>39</v>
      </c>
      <c r="Y44" s="21">
        <f>+X44/W44</f>
        <v>0.22543352601156069</v>
      </c>
      <c r="Z44" s="19"/>
      <c r="AA44" s="19">
        <v>60</v>
      </c>
      <c r="AB44" s="21">
        <f>+AA44/W44</f>
        <v>0.34682080924855491</v>
      </c>
      <c r="AC44" s="15"/>
      <c r="AD44" s="19">
        <v>255</v>
      </c>
      <c r="AE44" s="19">
        <v>51</v>
      </c>
      <c r="AF44" s="21">
        <f t="shared" si="26"/>
        <v>0.2</v>
      </c>
      <c r="AG44" s="19"/>
      <c r="AH44" s="19">
        <v>52</v>
      </c>
      <c r="AI44" s="21">
        <f t="shared" si="27"/>
        <v>0.20392156862745098</v>
      </c>
      <c r="AJ44" s="14"/>
      <c r="AK44" s="29">
        <v>242</v>
      </c>
      <c r="AL44" s="29">
        <v>47</v>
      </c>
      <c r="AM44" s="30">
        <f t="shared" si="28"/>
        <v>0.19421487603305784</v>
      </c>
      <c r="AN44" s="29"/>
      <c r="AO44" s="29">
        <v>48</v>
      </c>
      <c r="AP44" s="30">
        <f t="shared" si="29"/>
        <v>0.19834710743801653</v>
      </c>
      <c r="AQ44" s="15"/>
      <c r="AR44">
        <v>237</v>
      </c>
      <c r="AS44">
        <v>74</v>
      </c>
      <c r="AT44" s="61">
        <f t="shared" si="12"/>
        <v>0.31223628691983124</v>
      </c>
      <c r="AV44">
        <v>74</v>
      </c>
      <c r="AW44" s="61">
        <f t="shared" si="13"/>
        <v>0.31223628691983124</v>
      </c>
      <c r="AX44" s="14"/>
      <c r="AY44" s="36">
        <v>225</v>
      </c>
      <c r="AZ44" s="36">
        <v>73</v>
      </c>
      <c r="BA44" s="21">
        <f t="shared" si="14"/>
        <v>0.32444444444444442</v>
      </c>
      <c r="BB44" s="36"/>
      <c r="BC44" s="36">
        <v>73</v>
      </c>
      <c r="BD44" s="21">
        <f t="shared" si="15"/>
        <v>0.32444444444444442</v>
      </c>
    </row>
    <row r="45" spans="1:56" ht="14.1" customHeight="1" x14ac:dyDescent="0.25">
      <c r="A45" s="18" t="s">
        <v>84</v>
      </c>
      <c r="B45" s="19"/>
      <c r="C45" s="19"/>
      <c r="D45" s="21"/>
      <c r="E45" s="19"/>
      <c r="F45" s="19"/>
      <c r="G45" s="21"/>
      <c r="H45" s="14"/>
      <c r="I45" s="19"/>
      <c r="J45" s="19"/>
      <c r="K45" s="21"/>
      <c r="L45" s="19"/>
      <c r="M45" s="19"/>
      <c r="N45" s="21"/>
      <c r="O45" s="15"/>
      <c r="P45" s="19"/>
      <c r="Q45" s="19"/>
      <c r="R45" s="21"/>
      <c r="S45" s="19"/>
      <c r="T45" s="19"/>
      <c r="U45" s="21"/>
      <c r="V45" s="14"/>
      <c r="W45" s="19"/>
      <c r="X45" s="19"/>
      <c r="Y45" s="21"/>
      <c r="Z45" s="19"/>
      <c r="AA45" s="19"/>
      <c r="AB45" s="21"/>
      <c r="AC45" s="15"/>
      <c r="AD45" s="19"/>
      <c r="AE45" s="19"/>
      <c r="AF45" s="21"/>
      <c r="AG45" s="19"/>
      <c r="AH45" s="19"/>
      <c r="AI45" s="21"/>
      <c r="AJ45" s="14"/>
      <c r="AK45" s="29"/>
      <c r="AL45" s="29"/>
      <c r="AM45" s="30"/>
      <c r="AN45" s="29"/>
      <c r="AO45" s="29"/>
      <c r="AP45" s="30"/>
      <c r="AQ45" s="15"/>
      <c r="AR45">
        <v>1</v>
      </c>
      <c r="AS45">
        <v>1</v>
      </c>
      <c r="AT45" s="61">
        <f t="shared" si="12"/>
        <v>1</v>
      </c>
      <c r="AV45">
        <v>1</v>
      </c>
      <c r="AW45" s="61">
        <f t="shared" si="13"/>
        <v>1</v>
      </c>
      <c r="AX45" s="14"/>
      <c r="AY45" s="36">
        <v>1</v>
      </c>
      <c r="AZ45" s="36">
        <v>1</v>
      </c>
      <c r="BA45" s="21">
        <f t="shared" si="14"/>
        <v>1</v>
      </c>
      <c r="BB45" s="36"/>
      <c r="BC45" s="36">
        <v>1</v>
      </c>
      <c r="BD45" s="21">
        <f t="shared" si="15"/>
        <v>1</v>
      </c>
    </row>
    <row r="46" spans="1:56" ht="14.1" customHeight="1" x14ac:dyDescent="0.25">
      <c r="A46" s="18" t="s">
        <v>24</v>
      </c>
      <c r="B46" s="19">
        <v>2</v>
      </c>
      <c r="C46" s="19">
        <v>2</v>
      </c>
      <c r="D46" s="21">
        <f t="shared" si="20"/>
        <v>1</v>
      </c>
      <c r="E46" s="19"/>
      <c r="F46" s="19">
        <v>2</v>
      </c>
      <c r="G46" s="21">
        <f t="shared" si="21"/>
        <v>1</v>
      </c>
      <c r="H46" s="14"/>
      <c r="I46" s="19">
        <v>2</v>
      </c>
      <c r="J46" s="19">
        <v>2</v>
      </c>
      <c r="K46" s="21">
        <f t="shared" si="22"/>
        <v>1</v>
      </c>
      <c r="L46" s="19"/>
      <c r="M46" s="19">
        <v>2</v>
      </c>
      <c r="N46" s="21">
        <f t="shared" si="23"/>
        <v>1</v>
      </c>
      <c r="O46" s="15"/>
      <c r="P46" s="19">
        <v>3</v>
      </c>
      <c r="Q46" s="19">
        <v>3</v>
      </c>
      <c r="R46" s="21"/>
      <c r="S46" s="19"/>
      <c r="T46" s="19">
        <v>3</v>
      </c>
      <c r="U46" s="21"/>
      <c r="V46" s="14"/>
      <c r="W46" s="19">
        <v>3</v>
      </c>
      <c r="X46" s="19">
        <v>3</v>
      </c>
      <c r="Y46" s="21"/>
      <c r="Z46" s="19"/>
      <c r="AA46" s="19">
        <v>3</v>
      </c>
      <c r="AB46" s="21"/>
      <c r="AC46" s="15"/>
      <c r="AD46" s="19">
        <v>14</v>
      </c>
      <c r="AE46" s="19">
        <v>4</v>
      </c>
      <c r="AF46" s="21">
        <f t="shared" si="26"/>
        <v>0.2857142857142857</v>
      </c>
      <c r="AG46" s="19"/>
      <c r="AH46" s="19">
        <v>4</v>
      </c>
      <c r="AI46" s="21">
        <f t="shared" si="27"/>
        <v>0.2857142857142857</v>
      </c>
      <c r="AJ46" s="14"/>
      <c r="AK46" s="29">
        <v>11</v>
      </c>
      <c r="AL46" s="29">
        <v>4</v>
      </c>
      <c r="AM46" s="30">
        <f t="shared" si="28"/>
        <v>0.36363636363636365</v>
      </c>
      <c r="AN46" s="29"/>
      <c r="AO46" s="29">
        <v>4</v>
      </c>
      <c r="AP46" s="30">
        <f t="shared" si="29"/>
        <v>0.36363636363636365</v>
      </c>
      <c r="AQ46" s="15"/>
      <c r="AR46">
        <v>69</v>
      </c>
      <c r="AS46">
        <v>8</v>
      </c>
      <c r="AT46" s="61">
        <f t="shared" si="12"/>
        <v>0.11594202898550725</v>
      </c>
      <c r="AV46">
        <v>8</v>
      </c>
      <c r="AW46" s="61">
        <f t="shared" si="13"/>
        <v>0.11594202898550725</v>
      </c>
      <c r="AX46" s="14"/>
      <c r="AY46" s="36">
        <v>62</v>
      </c>
      <c r="AZ46" s="36">
        <v>6</v>
      </c>
      <c r="BA46" s="21">
        <f t="shared" si="14"/>
        <v>9.6774193548387094E-2</v>
      </c>
      <c r="BB46" s="36"/>
      <c r="BC46" s="36">
        <v>6</v>
      </c>
      <c r="BD46" s="21">
        <f t="shared" si="15"/>
        <v>9.6774193548387094E-2</v>
      </c>
    </row>
    <row r="47" spans="1:56" ht="14.1" customHeight="1" x14ac:dyDescent="0.25">
      <c r="A47" s="18" t="s">
        <v>25</v>
      </c>
      <c r="B47" s="19">
        <v>1</v>
      </c>
      <c r="C47" s="19">
        <v>1</v>
      </c>
      <c r="D47" s="21">
        <f t="shared" si="20"/>
        <v>1</v>
      </c>
      <c r="E47" s="19"/>
      <c r="F47" s="19">
        <v>1</v>
      </c>
      <c r="G47" s="21">
        <f t="shared" si="21"/>
        <v>1</v>
      </c>
      <c r="H47" s="16"/>
      <c r="I47" s="19">
        <v>1</v>
      </c>
      <c r="J47" s="19">
        <v>1</v>
      </c>
      <c r="K47" s="21">
        <f t="shared" si="22"/>
        <v>1</v>
      </c>
      <c r="L47" s="19"/>
      <c r="M47" s="19">
        <v>1</v>
      </c>
      <c r="N47" s="21">
        <f t="shared" si="23"/>
        <v>1</v>
      </c>
      <c r="O47" s="17"/>
      <c r="P47" s="19">
        <v>1</v>
      </c>
      <c r="Q47" s="19">
        <v>1</v>
      </c>
      <c r="R47" s="21">
        <f t="shared" ref="R47:R52" si="32">+Q47/P47</f>
        <v>1</v>
      </c>
      <c r="S47" s="19"/>
      <c r="T47" s="19">
        <v>1</v>
      </c>
      <c r="U47" s="21">
        <f t="shared" ref="U47:U52" si="33">+T47/P47</f>
        <v>1</v>
      </c>
      <c r="V47" s="16"/>
      <c r="W47" s="19">
        <v>1</v>
      </c>
      <c r="X47" s="19">
        <v>1</v>
      </c>
      <c r="Y47" s="21">
        <f t="shared" ref="Y47:Y64" si="34">+X47/W47</f>
        <v>1</v>
      </c>
      <c r="Z47" s="19"/>
      <c r="AA47" s="19">
        <v>1</v>
      </c>
      <c r="AB47" s="21">
        <f t="shared" ref="AB47:AB64" si="35">+AA47/W47</f>
        <v>1</v>
      </c>
      <c r="AC47" s="17"/>
      <c r="AD47" s="19"/>
      <c r="AE47" s="19"/>
      <c r="AF47" s="21"/>
      <c r="AG47" s="19"/>
      <c r="AH47" s="19"/>
      <c r="AI47" s="21"/>
      <c r="AJ47" s="16"/>
      <c r="AK47" s="29"/>
      <c r="AL47" s="29"/>
      <c r="AM47" s="30"/>
      <c r="AN47" s="29"/>
      <c r="AO47" s="29"/>
      <c r="AP47" s="30"/>
      <c r="AQ47" s="17"/>
      <c r="AR47">
        <v>2</v>
      </c>
      <c r="AS47">
        <v>1</v>
      </c>
      <c r="AT47" s="61">
        <f t="shared" si="12"/>
        <v>0.5</v>
      </c>
      <c r="AV47">
        <v>1</v>
      </c>
      <c r="AW47" s="61">
        <f t="shared" si="13"/>
        <v>0.5</v>
      </c>
      <c r="AX47" s="16"/>
      <c r="AY47" s="36">
        <v>3</v>
      </c>
      <c r="AZ47" s="36">
        <v>1</v>
      </c>
      <c r="BA47" s="21">
        <f t="shared" si="14"/>
        <v>0.33333333333333331</v>
      </c>
      <c r="BB47" s="36"/>
      <c r="BC47" s="36">
        <v>1</v>
      </c>
      <c r="BD47" s="21">
        <f t="shared" si="15"/>
        <v>0.33333333333333331</v>
      </c>
    </row>
    <row r="48" spans="1:56" ht="14.1" customHeight="1" x14ac:dyDescent="0.25">
      <c r="A48" s="18" t="s">
        <v>26</v>
      </c>
      <c r="B48" s="19">
        <v>26</v>
      </c>
      <c r="C48" s="19">
        <v>8</v>
      </c>
      <c r="D48" s="21">
        <f t="shared" si="20"/>
        <v>0.30769230769230771</v>
      </c>
      <c r="E48" s="19"/>
      <c r="F48" s="19">
        <v>13</v>
      </c>
      <c r="G48" s="21">
        <f t="shared" si="21"/>
        <v>0.5</v>
      </c>
      <c r="H48" s="14"/>
      <c r="I48" s="19">
        <v>18</v>
      </c>
      <c r="J48" s="19">
        <v>7</v>
      </c>
      <c r="K48" s="21">
        <f t="shared" si="22"/>
        <v>0.3888888888888889</v>
      </c>
      <c r="L48" s="19"/>
      <c r="M48" s="19">
        <v>9</v>
      </c>
      <c r="N48" s="21">
        <f t="shared" si="23"/>
        <v>0.5</v>
      </c>
      <c r="O48" s="15"/>
      <c r="P48" s="19">
        <v>12</v>
      </c>
      <c r="Q48" s="19">
        <v>6</v>
      </c>
      <c r="R48" s="21">
        <f t="shared" si="32"/>
        <v>0.5</v>
      </c>
      <c r="S48" s="19"/>
      <c r="T48" s="19">
        <v>7</v>
      </c>
      <c r="U48" s="21">
        <f t="shared" si="33"/>
        <v>0.58333333333333337</v>
      </c>
      <c r="V48" s="14"/>
      <c r="W48" s="19">
        <v>9</v>
      </c>
      <c r="X48" s="19">
        <v>6</v>
      </c>
      <c r="Y48" s="21">
        <f t="shared" si="34"/>
        <v>0.66666666666666663</v>
      </c>
      <c r="Z48" s="19"/>
      <c r="AA48" s="19">
        <v>7</v>
      </c>
      <c r="AB48" s="21">
        <f t="shared" si="35"/>
        <v>0.77777777777777779</v>
      </c>
      <c r="AC48" s="15"/>
      <c r="AD48" s="19">
        <v>9</v>
      </c>
      <c r="AE48" s="19">
        <v>2</v>
      </c>
      <c r="AF48" s="21">
        <f>+AE48/AD48</f>
        <v>0.22222222222222221</v>
      </c>
      <c r="AG48" s="19"/>
      <c r="AH48" s="19">
        <v>2</v>
      </c>
      <c r="AI48" s="21">
        <f>+AH48/AD48</f>
        <v>0.22222222222222221</v>
      </c>
      <c r="AJ48" s="14"/>
      <c r="AK48" s="29">
        <v>3</v>
      </c>
      <c r="AL48" s="29">
        <v>1</v>
      </c>
      <c r="AM48" s="30">
        <f>+AL48/AK48</f>
        <v>0.33333333333333331</v>
      </c>
      <c r="AN48" s="29"/>
      <c r="AO48" s="29">
        <v>1</v>
      </c>
      <c r="AP48" s="30">
        <f>+AO48/AK48</f>
        <v>0.33333333333333331</v>
      </c>
      <c r="AQ48" s="15"/>
      <c r="AR48">
        <v>88</v>
      </c>
      <c r="AS48">
        <v>7</v>
      </c>
      <c r="AT48" s="61">
        <f t="shared" si="12"/>
        <v>7.9545454545454544E-2</v>
      </c>
      <c r="AV48">
        <v>7</v>
      </c>
      <c r="AW48" s="61">
        <f t="shared" si="13"/>
        <v>7.9545454545454544E-2</v>
      </c>
      <c r="AX48" s="14"/>
      <c r="AY48" s="36">
        <v>81</v>
      </c>
      <c r="AZ48" s="36">
        <v>6</v>
      </c>
      <c r="BA48" s="21">
        <f t="shared" si="14"/>
        <v>7.407407407407407E-2</v>
      </c>
      <c r="BB48" s="36"/>
      <c r="BC48" s="36">
        <v>6</v>
      </c>
      <c r="BD48" s="21">
        <f t="shared" si="15"/>
        <v>7.407407407407407E-2</v>
      </c>
    </row>
    <row r="49" spans="1:56" ht="14.1" customHeight="1" x14ac:dyDescent="0.25">
      <c r="A49" s="18" t="s">
        <v>27</v>
      </c>
      <c r="B49" s="19">
        <v>7</v>
      </c>
      <c r="C49" s="19">
        <v>3</v>
      </c>
      <c r="D49" s="21">
        <f t="shared" si="20"/>
        <v>0.42857142857142855</v>
      </c>
      <c r="E49" s="19"/>
      <c r="F49" s="19">
        <v>3</v>
      </c>
      <c r="G49" s="21">
        <f t="shared" si="21"/>
        <v>0.42857142857142855</v>
      </c>
      <c r="H49" s="14"/>
      <c r="I49" s="19">
        <v>7</v>
      </c>
      <c r="J49" s="19">
        <v>3</v>
      </c>
      <c r="K49" s="21">
        <f t="shared" si="22"/>
        <v>0.42857142857142855</v>
      </c>
      <c r="L49" s="19"/>
      <c r="M49" s="19">
        <v>3</v>
      </c>
      <c r="N49" s="21">
        <f t="shared" si="23"/>
        <v>0.42857142857142855</v>
      </c>
      <c r="O49" s="15"/>
      <c r="P49" s="19">
        <v>6</v>
      </c>
      <c r="Q49" s="19">
        <v>6</v>
      </c>
      <c r="R49" s="21">
        <f t="shared" si="32"/>
        <v>1</v>
      </c>
      <c r="S49" s="19"/>
      <c r="T49" s="19">
        <v>6</v>
      </c>
      <c r="U49" s="21">
        <f t="shared" si="33"/>
        <v>1</v>
      </c>
      <c r="V49" s="14"/>
      <c r="W49" s="19">
        <v>4</v>
      </c>
      <c r="X49" s="19">
        <v>4</v>
      </c>
      <c r="Y49" s="21">
        <f t="shared" si="34"/>
        <v>1</v>
      </c>
      <c r="Z49" s="19"/>
      <c r="AA49" s="19">
        <v>4</v>
      </c>
      <c r="AB49" s="21">
        <f t="shared" si="35"/>
        <v>1</v>
      </c>
      <c r="AC49" s="15"/>
      <c r="AD49" s="19">
        <v>8</v>
      </c>
      <c r="AE49" s="19">
        <v>3</v>
      </c>
      <c r="AF49" s="21">
        <f>+AE49/AD49</f>
        <v>0.375</v>
      </c>
      <c r="AG49" s="19"/>
      <c r="AH49" s="19">
        <v>3</v>
      </c>
      <c r="AI49" s="21">
        <f>+AH49/AD49</f>
        <v>0.375</v>
      </c>
      <c r="AJ49" s="14"/>
      <c r="AK49" s="29">
        <v>3</v>
      </c>
      <c r="AL49" s="29">
        <v>2</v>
      </c>
      <c r="AM49" s="30">
        <f>+AL49/AK49</f>
        <v>0.66666666666666663</v>
      </c>
      <c r="AN49" s="29"/>
      <c r="AO49" s="29">
        <v>2</v>
      </c>
      <c r="AP49" s="30">
        <f>+AO49/AK49</f>
        <v>0.66666666666666663</v>
      </c>
      <c r="AQ49" s="15"/>
      <c r="AR49">
        <v>26</v>
      </c>
      <c r="AS49">
        <v>2</v>
      </c>
      <c r="AT49" s="61">
        <f t="shared" si="12"/>
        <v>7.6923076923076927E-2</v>
      </c>
      <c r="AV49">
        <v>2</v>
      </c>
      <c r="AW49" s="61">
        <f t="shared" si="13"/>
        <v>7.6923076923076927E-2</v>
      </c>
      <c r="AX49" s="14"/>
      <c r="AY49" s="36">
        <v>18</v>
      </c>
      <c r="AZ49" s="36">
        <v>2</v>
      </c>
      <c r="BA49" s="21">
        <f t="shared" si="14"/>
        <v>0.1111111111111111</v>
      </c>
      <c r="BB49" s="36"/>
      <c r="BC49" s="36">
        <v>2</v>
      </c>
      <c r="BD49" s="21">
        <f t="shared" si="15"/>
        <v>0.1111111111111111</v>
      </c>
    </row>
    <row r="50" spans="1:56" ht="14.1" customHeight="1" x14ac:dyDescent="0.25">
      <c r="A50" s="18" t="s">
        <v>28</v>
      </c>
      <c r="B50" s="19">
        <v>398</v>
      </c>
      <c r="C50" s="19">
        <v>105</v>
      </c>
      <c r="D50" s="21">
        <f t="shared" si="20"/>
        <v>0.26381909547738691</v>
      </c>
      <c r="E50" s="19"/>
      <c r="F50" s="19">
        <v>210</v>
      </c>
      <c r="G50" s="21">
        <f t="shared" si="21"/>
        <v>0.52763819095477382</v>
      </c>
      <c r="H50" s="14"/>
      <c r="I50" s="19">
        <v>355</v>
      </c>
      <c r="J50" s="19">
        <v>91</v>
      </c>
      <c r="K50" s="21">
        <f t="shared" si="22"/>
        <v>0.25633802816901408</v>
      </c>
      <c r="L50" s="19"/>
      <c r="M50" s="19">
        <v>185</v>
      </c>
      <c r="N50" s="21">
        <f t="shared" si="23"/>
        <v>0.52112676056338025</v>
      </c>
      <c r="O50" s="15"/>
      <c r="P50" s="19">
        <v>443</v>
      </c>
      <c r="Q50" s="19">
        <v>131</v>
      </c>
      <c r="R50" s="21">
        <f t="shared" si="32"/>
        <v>0.29571106094808125</v>
      </c>
      <c r="S50" s="19"/>
      <c r="T50" s="19">
        <v>207</v>
      </c>
      <c r="U50" s="21">
        <f t="shared" si="33"/>
        <v>0.46726862302483069</v>
      </c>
      <c r="V50" s="14"/>
      <c r="W50" s="19">
        <v>393</v>
      </c>
      <c r="X50" s="19">
        <v>109</v>
      </c>
      <c r="Y50" s="21">
        <f t="shared" si="34"/>
        <v>0.27735368956743001</v>
      </c>
      <c r="Z50" s="19"/>
      <c r="AA50" s="19">
        <v>180</v>
      </c>
      <c r="AB50" s="21">
        <f t="shared" si="35"/>
        <v>0.4580152671755725</v>
      </c>
      <c r="AC50" s="15"/>
      <c r="AD50" s="19">
        <v>464</v>
      </c>
      <c r="AE50" s="19">
        <v>84</v>
      </c>
      <c r="AF50" s="21">
        <f>+AE50/AD50</f>
        <v>0.18103448275862069</v>
      </c>
      <c r="AG50" s="19"/>
      <c r="AH50" s="19">
        <v>89</v>
      </c>
      <c r="AI50" s="21">
        <f>+AH50/AD50</f>
        <v>0.19181034482758622</v>
      </c>
      <c r="AJ50" s="14"/>
      <c r="AK50" s="29">
        <v>430</v>
      </c>
      <c r="AL50" s="29">
        <v>77</v>
      </c>
      <c r="AM50" s="30">
        <f>+AL50/AK50</f>
        <v>0.17906976744186046</v>
      </c>
      <c r="AN50" s="29"/>
      <c r="AO50" s="29">
        <v>81</v>
      </c>
      <c r="AP50" s="30">
        <f>+AO50/AK50</f>
        <v>0.1883720930232558</v>
      </c>
      <c r="AQ50" s="15"/>
      <c r="AR50">
        <v>458</v>
      </c>
      <c r="AS50">
        <v>151</v>
      </c>
      <c r="AT50" s="61">
        <f t="shared" si="12"/>
        <v>0.3296943231441048</v>
      </c>
      <c r="AV50">
        <v>159</v>
      </c>
      <c r="AW50" s="61">
        <f t="shared" si="13"/>
        <v>0.34716157205240172</v>
      </c>
      <c r="AX50" s="14"/>
      <c r="AY50" s="36">
        <v>431</v>
      </c>
      <c r="AZ50" s="36">
        <v>140</v>
      </c>
      <c r="BA50" s="21">
        <f t="shared" si="14"/>
        <v>0.3248259860788863</v>
      </c>
      <c r="BB50" s="36"/>
      <c r="BC50" s="36">
        <v>147</v>
      </c>
      <c r="BD50" s="21">
        <f t="shared" si="15"/>
        <v>0.34106728538283065</v>
      </c>
    </row>
    <row r="51" spans="1:56" ht="14.1" customHeight="1" x14ac:dyDescent="0.25">
      <c r="A51" s="18" t="s">
        <v>29</v>
      </c>
      <c r="B51" s="19">
        <v>5</v>
      </c>
      <c r="C51" s="19">
        <v>2</v>
      </c>
      <c r="D51" s="21">
        <f t="shared" si="20"/>
        <v>0.4</v>
      </c>
      <c r="E51" s="19"/>
      <c r="F51" s="19">
        <v>2</v>
      </c>
      <c r="G51" s="21">
        <f t="shared" si="21"/>
        <v>0.4</v>
      </c>
      <c r="H51" s="14"/>
      <c r="I51" s="19">
        <v>8</v>
      </c>
      <c r="J51" s="19">
        <v>5</v>
      </c>
      <c r="K51" s="21">
        <f t="shared" si="22"/>
        <v>0.625</v>
      </c>
      <c r="L51" s="19"/>
      <c r="M51" s="19">
        <v>5</v>
      </c>
      <c r="N51" s="21">
        <f t="shared" si="23"/>
        <v>0.625</v>
      </c>
      <c r="O51" s="15"/>
      <c r="P51" s="19">
        <v>29</v>
      </c>
      <c r="Q51" s="19">
        <v>7</v>
      </c>
      <c r="R51" s="21">
        <f t="shared" si="32"/>
        <v>0.2413793103448276</v>
      </c>
      <c r="S51" s="19"/>
      <c r="T51" s="19">
        <v>7</v>
      </c>
      <c r="U51" s="21">
        <f t="shared" si="33"/>
        <v>0.2413793103448276</v>
      </c>
      <c r="V51" s="14"/>
      <c r="W51" s="19">
        <v>27</v>
      </c>
      <c r="X51" s="19">
        <v>7</v>
      </c>
      <c r="Y51" s="21">
        <f t="shared" si="34"/>
        <v>0.25925925925925924</v>
      </c>
      <c r="Z51" s="19"/>
      <c r="AA51" s="19">
        <v>7</v>
      </c>
      <c r="AB51" s="21">
        <f t="shared" si="35"/>
        <v>0.25925925925925924</v>
      </c>
      <c r="AC51" s="15"/>
      <c r="AD51" s="19">
        <v>20</v>
      </c>
      <c r="AE51" s="19">
        <v>6</v>
      </c>
      <c r="AF51" s="21">
        <f>+AE51/AD51</f>
        <v>0.3</v>
      </c>
      <c r="AG51" s="19"/>
      <c r="AH51" s="19">
        <v>7</v>
      </c>
      <c r="AI51" s="21">
        <f>+AH51/AD51</f>
        <v>0.35</v>
      </c>
      <c r="AJ51" s="14"/>
      <c r="AK51" s="29">
        <v>17</v>
      </c>
      <c r="AL51" s="29">
        <v>5</v>
      </c>
      <c r="AM51" s="30">
        <f>+AL51/AK51</f>
        <v>0.29411764705882354</v>
      </c>
      <c r="AN51" s="29"/>
      <c r="AO51" s="29">
        <v>6</v>
      </c>
      <c r="AP51" s="30">
        <f>+AO51/AK51</f>
        <v>0.35294117647058826</v>
      </c>
      <c r="AQ51" s="15"/>
      <c r="AR51">
        <v>74</v>
      </c>
      <c r="AS51">
        <v>12</v>
      </c>
      <c r="AT51" s="61">
        <f t="shared" si="12"/>
        <v>0.16216216216216217</v>
      </c>
      <c r="AV51">
        <v>12</v>
      </c>
      <c r="AW51" s="61">
        <f t="shared" si="13"/>
        <v>0.16216216216216217</v>
      </c>
      <c r="AX51" s="14"/>
      <c r="AY51" s="36">
        <v>70</v>
      </c>
      <c r="AZ51" s="36">
        <v>11</v>
      </c>
      <c r="BA51" s="21">
        <f t="shared" si="14"/>
        <v>0.15714285714285714</v>
      </c>
      <c r="BB51" s="36"/>
      <c r="BC51" s="36">
        <v>11</v>
      </c>
      <c r="BD51" s="21">
        <f t="shared" si="15"/>
        <v>0.15714285714285714</v>
      </c>
    </row>
    <row r="52" spans="1:56" ht="14.1" customHeight="1" x14ac:dyDescent="0.25">
      <c r="A52" s="18" t="s">
        <v>30</v>
      </c>
      <c r="B52" s="19">
        <v>84</v>
      </c>
      <c r="C52" s="19">
        <v>45</v>
      </c>
      <c r="D52" s="21">
        <f t="shared" si="20"/>
        <v>0.5357142857142857</v>
      </c>
      <c r="E52" s="19"/>
      <c r="F52" s="19">
        <v>63</v>
      </c>
      <c r="G52" s="21">
        <f t="shared" si="21"/>
        <v>0.75</v>
      </c>
      <c r="H52" s="14"/>
      <c r="I52" s="19">
        <v>53</v>
      </c>
      <c r="J52" s="19">
        <v>29</v>
      </c>
      <c r="K52" s="21">
        <f t="shared" si="22"/>
        <v>0.54716981132075471</v>
      </c>
      <c r="L52" s="19"/>
      <c r="M52" s="19">
        <v>41</v>
      </c>
      <c r="N52" s="21">
        <f t="shared" si="23"/>
        <v>0.77358490566037741</v>
      </c>
      <c r="O52" s="15"/>
      <c r="P52" s="19">
        <v>27</v>
      </c>
      <c r="Q52" s="19">
        <v>8</v>
      </c>
      <c r="R52" s="21">
        <f t="shared" si="32"/>
        <v>0.29629629629629628</v>
      </c>
      <c r="S52" s="19"/>
      <c r="T52" s="19">
        <v>19</v>
      </c>
      <c r="U52" s="21">
        <f t="shared" si="33"/>
        <v>0.70370370370370372</v>
      </c>
      <c r="V52" s="14"/>
      <c r="W52" s="19">
        <v>20</v>
      </c>
      <c r="X52" s="19">
        <v>7</v>
      </c>
      <c r="Y52" s="21">
        <f t="shared" si="34"/>
        <v>0.35</v>
      </c>
      <c r="Z52" s="19"/>
      <c r="AA52" s="19">
        <v>13</v>
      </c>
      <c r="AB52" s="21">
        <f t="shared" si="35"/>
        <v>0.65</v>
      </c>
      <c r="AC52" s="15"/>
      <c r="AD52" s="19">
        <v>35</v>
      </c>
      <c r="AE52" s="19">
        <v>17</v>
      </c>
      <c r="AF52" s="21">
        <f>+AE52/AD52</f>
        <v>0.48571428571428571</v>
      </c>
      <c r="AG52" s="19"/>
      <c r="AH52" s="19">
        <v>19</v>
      </c>
      <c r="AI52" s="21">
        <f>+AH52/AD52</f>
        <v>0.54285714285714282</v>
      </c>
      <c r="AJ52" s="14"/>
      <c r="AK52" s="29">
        <v>28</v>
      </c>
      <c r="AL52" s="29">
        <v>12</v>
      </c>
      <c r="AM52" s="30">
        <f>+AL52/AK52</f>
        <v>0.42857142857142855</v>
      </c>
      <c r="AN52" s="29"/>
      <c r="AO52" s="29">
        <v>14</v>
      </c>
      <c r="AP52" s="30">
        <f>+AO52/AK52</f>
        <v>0.5</v>
      </c>
      <c r="AQ52" s="15"/>
      <c r="AR52">
        <v>103</v>
      </c>
      <c r="AS52">
        <v>23</v>
      </c>
      <c r="AT52" s="61">
        <f t="shared" si="12"/>
        <v>0.22330097087378642</v>
      </c>
      <c r="AV52">
        <v>24</v>
      </c>
      <c r="AW52" s="61">
        <f t="shared" si="13"/>
        <v>0.23300970873786409</v>
      </c>
      <c r="AX52" s="14"/>
      <c r="AY52" s="36">
        <v>89</v>
      </c>
      <c r="AZ52" s="36">
        <v>22</v>
      </c>
      <c r="BA52" s="21">
        <f t="shared" si="14"/>
        <v>0.24719101123595505</v>
      </c>
      <c r="BB52" s="36"/>
      <c r="BC52" s="36">
        <v>22</v>
      </c>
      <c r="BD52" s="21">
        <f t="shared" si="15"/>
        <v>0.24719101123595505</v>
      </c>
    </row>
    <row r="53" spans="1:56" ht="14.1" customHeight="1" x14ac:dyDescent="0.25">
      <c r="A53" s="18" t="s">
        <v>46</v>
      </c>
      <c r="B53" s="22" t="s">
        <v>0</v>
      </c>
      <c r="C53" s="22"/>
      <c r="D53" s="20"/>
      <c r="E53" s="22"/>
      <c r="F53" s="22"/>
      <c r="G53" s="20"/>
      <c r="H53" s="14"/>
      <c r="I53" s="22" t="s">
        <v>0</v>
      </c>
      <c r="J53" s="22"/>
      <c r="K53" s="20"/>
      <c r="L53" s="22"/>
      <c r="M53" s="22"/>
      <c r="N53" s="20"/>
      <c r="O53" s="15"/>
      <c r="P53" s="22" t="s">
        <v>0</v>
      </c>
      <c r="Q53" s="22"/>
      <c r="R53" s="20"/>
      <c r="S53" s="22"/>
      <c r="T53" s="22"/>
      <c r="U53" s="20"/>
      <c r="V53" s="14"/>
      <c r="W53" s="19">
        <v>3</v>
      </c>
      <c r="X53" s="19">
        <v>1</v>
      </c>
      <c r="Y53" s="21">
        <f t="shared" si="34"/>
        <v>0.33333333333333331</v>
      </c>
      <c r="Z53" s="19"/>
      <c r="AA53" s="19">
        <v>2</v>
      </c>
      <c r="AB53" s="21">
        <f t="shared" si="35"/>
        <v>0.66666666666666663</v>
      </c>
      <c r="AC53" s="15"/>
      <c r="AD53" s="22"/>
      <c r="AE53" s="22"/>
      <c r="AF53" s="20"/>
      <c r="AG53" s="22"/>
      <c r="AH53" s="22"/>
      <c r="AI53" s="20"/>
      <c r="AJ53" s="14"/>
      <c r="AK53" s="29"/>
      <c r="AL53" s="29"/>
      <c r="AM53" s="23"/>
      <c r="AN53" s="29"/>
      <c r="AO53" s="29"/>
      <c r="AP53" s="23"/>
      <c r="AQ53" s="15"/>
      <c r="AR53">
        <v>1</v>
      </c>
      <c r="AS53">
        <v>0</v>
      </c>
      <c r="AT53" s="61">
        <f t="shared" si="12"/>
        <v>0</v>
      </c>
      <c r="AV53">
        <v>0</v>
      </c>
      <c r="AW53" s="61">
        <f t="shared" si="13"/>
        <v>0</v>
      </c>
      <c r="AX53" s="14"/>
      <c r="AY53" s="38">
        <v>1</v>
      </c>
      <c r="AZ53" s="38">
        <v>0</v>
      </c>
      <c r="BA53" s="21">
        <f t="shared" si="14"/>
        <v>0</v>
      </c>
      <c r="BB53" s="38"/>
      <c r="BC53" s="38">
        <v>0</v>
      </c>
      <c r="BD53" s="21">
        <f t="shared" si="15"/>
        <v>0</v>
      </c>
    </row>
    <row r="54" spans="1:56" ht="14.1" customHeight="1" x14ac:dyDescent="0.25">
      <c r="A54" s="18" t="s">
        <v>47</v>
      </c>
      <c r="B54" s="19">
        <v>10</v>
      </c>
      <c r="C54" s="19">
        <v>5</v>
      </c>
      <c r="D54" s="21">
        <f t="shared" ref="D54:D65" si="36">+C54/B54</f>
        <v>0.5</v>
      </c>
      <c r="E54" s="19"/>
      <c r="F54" s="19">
        <v>6</v>
      </c>
      <c r="G54" s="21">
        <f t="shared" ref="G54:G65" si="37">+F54/B54</f>
        <v>0.6</v>
      </c>
      <c r="H54" s="14"/>
      <c r="I54" s="19">
        <v>7</v>
      </c>
      <c r="J54" s="19">
        <v>3</v>
      </c>
      <c r="K54" s="21">
        <f t="shared" ref="K54:K65" si="38">+J54/I54</f>
        <v>0.42857142857142855</v>
      </c>
      <c r="L54" s="19"/>
      <c r="M54" s="19">
        <v>4</v>
      </c>
      <c r="N54" s="21">
        <f t="shared" ref="N54:N65" si="39">+M54/I54</f>
        <v>0.5714285714285714</v>
      </c>
      <c r="O54" s="15"/>
      <c r="P54" s="19">
        <v>9</v>
      </c>
      <c r="Q54" s="19">
        <v>4</v>
      </c>
      <c r="R54" s="21">
        <f t="shared" ref="R54:R64" si="40">+Q54/P54</f>
        <v>0.44444444444444442</v>
      </c>
      <c r="S54" s="19"/>
      <c r="T54" s="19">
        <v>4</v>
      </c>
      <c r="U54" s="21">
        <f t="shared" ref="U54:U64" si="41">+T54/P54</f>
        <v>0.44444444444444442</v>
      </c>
      <c r="V54" s="14"/>
      <c r="W54" s="19">
        <v>7</v>
      </c>
      <c r="X54" s="19">
        <v>2</v>
      </c>
      <c r="Y54" s="21">
        <f t="shared" si="34"/>
        <v>0.2857142857142857</v>
      </c>
      <c r="Z54" s="19"/>
      <c r="AA54" s="19">
        <v>2</v>
      </c>
      <c r="AB54" s="21">
        <f t="shared" si="35"/>
        <v>0.2857142857142857</v>
      </c>
      <c r="AC54" s="15"/>
      <c r="AD54" s="19">
        <v>2</v>
      </c>
      <c r="AE54" s="19"/>
      <c r="AF54" s="21">
        <f t="shared" ref="AF54:AF71" si="42">+AE54/AD54</f>
        <v>0</v>
      </c>
      <c r="AG54" s="19"/>
      <c r="AH54" s="19"/>
      <c r="AI54" s="21">
        <f t="shared" ref="AI54:AI71" si="43">+AH54/AD54</f>
        <v>0</v>
      </c>
      <c r="AJ54" s="14"/>
      <c r="AK54" s="29">
        <v>3</v>
      </c>
      <c r="AL54" s="29"/>
      <c r="AM54" s="30">
        <f t="shared" ref="AM54:AM71" si="44">+AL54/AK54</f>
        <v>0</v>
      </c>
      <c r="AN54" s="29"/>
      <c r="AO54" s="29"/>
      <c r="AP54" s="30">
        <f t="shared" ref="AP54:AP71" si="45">+AO54/AK54</f>
        <v>0</v>
      </c>
      <c r="AQ54" s="15"/>
      <c r="AR54">
        <v>1</v>
      </c>
      <c r="AS54">
        <v>0</v>
      </c>
      <c r="AT54" s="61">
        <f t="shared" si="12"/>
        <v>0</v>
      </c>
      <c r="AV54">
        <v>0</v>
      </c>
      <c r="AW54" s="61">
        <f t="shared" si="13"/>
        <v>0</v>
      </c>
      <c r="AX54" s="14"/>
      <c r="AY54" s="36">
        <v>3</v>
      </c>
      <c r="AZ54" s="36">
        <v>1</v>
      </c>
      <c r="BA54" s="21">
        <f t="shared" si="14"/>
        <v>0.33333333333333331</v>
      </c>
      <c r="BB54" s="36"/>
      <c r="BC54" s="36">
        <v>1</v>
      </c>
      <c r="BD54" s="21">
        <f t="shared" si="15"/>
        <v>0.33333333333333331</v>
      </c>
    </row>
    <row r="55" spans="1:56" ht="14.1" customHeight="1" x14ac:dyDescent="0.25">
      <c r="A55" s="18" t="s">
        <v>48</v>
      </c>
      <c r="B55" s="19">
        <v>22</v>
      </c>
      <c r="C55" s="19">
        <v>5</v>
      </c>
      <c r="D55" s="21">
        <f t="shared" si="36"/>
        <v>0.22727272727272727</v>
      </c>
      <c r="E55" s="19"/>
      <c r="F55" s="19">
        <v>11</v>
      </c>
      <c r="G55" s="21">
        <f t="shared" si="37"/>
        <v>0.5</v>
      </c>
      <c r="H55" s="14"/>
      <c r="I55" s="19">
        <v>16</v>
      </c>
      <c r="J55" s="19">
        <v>2</v>
      </c>
      <c r="K55" s="21">
        <f t="shared" si="38"/>
        <v>0.125</v>
      </c>
      <c r="L55" s="19"/>
      <c r="M55" s="19">
        <v>7</v>
      </c>
      <c r="N55" s="21">
        <f t="shared" si="39"/>
        <v>0.4375</v>
      </c>
      <c r="O55" s="15"/>
      <c r="P55" s="19">
        <v>20</v>
      </c>
      <c r="Q55" s="19">
        <v>14</v>
      </c>
      <c r="R55" s="21">
        <f t="shared" si="40"/>
        <v>0.7</v>
      </c>
      <c r="S55" s="19"/>
      <c r="T55" s="19">
        <v>14</v>
      </c>
      <c r="U55" s="21">
        <f t="shared" si="41"/>
        <v>0.7</v>
      </c>
      <c r="V55" s="14"/>
      <c r="W55" s="19">
        <v>19</v>
      </c>
      <c r="X55" s="19">
        <v>13</v>
      </c>
      <c r="Y55" s="21">
        <f t="shared" si="34"/>
        <v>0.68421052631578949</v>
      </c>
      <c r="Z55" s="19"/>
      <c r="AA55" s="19">
        <v>13</v>
      </c>
      <c r="AB55" s="21">
        <f t="shared" si="35"/>
        <v>0.68421052631578949</v>
      </c>
      <c r="AC55" s="15"/>
      <c r="AD55" s="19">
        <v>21</v>
      </c>
      <c r="AE55" s="19">
        <v>4</v>
      </c>
      <c r="AF55" s="21">
        <f t="shared" si="42"/>
        <v>0.19047619047619047</v>
      </c>
      <c r="AG55" s="19"/>
      <c r="AH55" s="19">
        <v>5</v>
      </c>
      <c r="AI55" s="21">
        <f t="shared" si="43"/>
        <v>0.23809523809523808</v>
      </c>
      <c r="AJ55" s="14"/>
      <c r="AK55" s="29">
        <v>19</v>
      </c>
      <c r="AL55" s="29">
        <v>2</v>
      </c>
      <c r="AM55" s="30">
        <f t="shared" si="44"/>
        <v>0.10526315789473684</v>
      </c>
      <c r="AN55" s="29"/>
      <c r="AO55" s="29">
        <v>3</v>
      </c>
      <c r="AP55" s="30">
        <f t="shared" si="45"/>
        <v>0.15789473684210525</v>
      </c>
      <c r="AQ55" s="15"/>
      <c r="AR55">
        <v>18</v>
      </c>
      <c r="AS55">
        <v>3</v>
      </c>
      <c r="AT55" s="61">
        <f t="shared" si="12"/>
        <v>0.16666666666666666</v>
      </c>
      <c r="AV55">
        <v>4</v>
      </c>
      <c r="AW55" s="61">
        <f t="shared" si="13"/>
        <v>0.22222222222222221</v>
      </c>
      <c r="AX55" s="14"/>
      <c r="AY55" s="36">
        <v>15</v>
      </c>
      <c r="AZ55" s="36">
        <v>2</v>
      </c>
      <c r="BA55" s="21">
        <f t="shared" si="14"/>
        <v>0.13333333333333333</v>
      </c>
      <c r="BB55" s="36"/>
      <c r="BC55" s="36">
        <v>2</v>
      </c>
      <c r="BD55" s="21">
        <f t="shared" si="15"/>
        <v>0.13333333333333333</v>
      </c>
    </row>
    <row r="56" spans="1:56" ht="14.1" customHeight="1" x14ac:dyDescent="0.25">
      <c r="A56" s="18" t="s">
        <v>49</v>
      </c>
      <c r="B56" s="19">
        <v>17</v>
      </c>
      <c r="C56" s="19">
        <v>7</v>
      </c>
      <c r="D56" s="21">
        <f t="shared" si="36"/>
        <v>0.41176470588235292</v>
      </c>
      <c r="E56" s="19"/>
      <c r="F56" s="19">
        <v>10</v>
      </c>
      <c r="G56" s="21">
        <f t="shared" si="37"/>
        <v>0.58823529411764708</v>
      </c>
      <c r="H56" s="14"/>
      <c r="I56" s="19">
        <v>12</v>
      </c>
      <c r="J56" s="19">
        <v>4</v>
      </c>
      <c r="K56" s="21">
        <f t="shared" si="38"/>
        <v>0.33333333333333331</v>
      </c>
      <c r="L56" s="19"/>
      <c r="M56" s="19">
        <v>6</v>
      </c>
      <c r="N56" s="21">
        <f t="shared" si="39"/>
        <v>0.5</v>
      </c>
      <c r="O56" s="15"/>
      <c r="P56" s="19">
        <v>18</v>
      </c>
      <c r="Q56" s="19">
        <v>6</v>
      </c>
      <c r="R56" s="21">
        <f t="shared" si="40"/>
        <v>0.33333333333333331</v>
      </c>
      <c r="S56" s="19"/>
      <c r="T56" s="19">
        <v>8</v>
      </c>
      <c r="U56" s="21">
        <f t="shared" si="41"/>
        <v>0.44444444444444442</v>
      </c>
      <c r="V56" s="14"/>
      <c r="W56" s="19">
        <v>11</v>
      </c>
      <c r="X56" s="19">
        <v>4</v>
      </c>
      <c r="Y56" s="21">
        <f t="shared" si="34"/>
        <v>0.36363636363636365</v>
      </c>
      <c r="Z56" s="19"/>
      <c r="AA56" s="19">
        <v>6</v>
      </c>
      <c r="AB56" s="21">
        <f t="shared" si="35"/>
        <v>0.54545454545454541</v>
      </c>
      <c r="AC56" s="15"/>
      <c r="AD56" s="19">
        <v>11</v>
      </c>
      <c r="AE56" s="19">
        <v>4</v>
      </c>
      <c r="AF56" s="21">
        <f t="shared" si="42"/>
        <v>0.36363636363636365</v>
      </c>
      <c r="AG56" s="19"/>
      <c r="AH56" s="19">
        <v>4</v>
      </c>
      <c r="AI56" s="21">
        <f t="shared" si="43"/>
        <v>0.36363636363636365</v>
      </c>
      <c r="AJ56" s="14"/>
      <c r="AK56" s="29">
        <v>13</v>
      </c>
      <c r="AL56" s="29">
        <v>5</v>
      </c>
      <c r="AM56" s="30">
        <f t="shared" si="44"/>
        <v>0.38461538461538464</v>
      </c>
      <c r="AN56" s="29"/>
      <c r="AO56" s="29">
        <v>5</v>
      </c>
      <c r="AP56" s="30">
        <f t="shared" si="45"/>
        <v>0.38461538461538464</v>
      </c>
      <c r="AQ56" s="15"/>
      <c r="AR56">
        <v>8</v>
      </c>
      <c r="AS56">
        <v>0</v>
      </c>
      <c r="AT56" s="61">
        <f t="shared" si="12"/>
        <v>0</v>
      </c>
      <c r="AV56">
        <v>0</v>
      </c>
      <c r="AW56" s="61">
        <f t="shared" si="13"/>
        <v>0</v>
      </c>
      <c r="AX56" s="14"/>
      <c r="AY56" s="36">
        <v>8</v>
      </c>
      <c r="AZ56" s="36">
        <v>1</v>
      </c>
      <c r="BA56" s="21">
        <f t="shared" si="14"/>
        <v>0.125</v>
      </c>
      <c r="BB56" s="36"/>
      <c r="BC56" s="36">
        <v>1</v>
      </c>
      <c r="BD56" s="21">
        <f t="shared" si="15"/>
        <v>0.125</v>
      </c>
    </row>
    <row r="57" spans="1:56" ht="14.1" customHeight="1" x14ac:dyDescent="0.25">
      <c r="A57" s="18" t="s">
        <v>50</v>
      </c>
      <c r="B57" s="19">
        <v>42</v>
      </c>
      <c r="C57" s="19">
        <v>8</v>
      </c>
      <c r="D57" s="21">
        <f t="shared" si="36"/>
        <v>0.19047619047619047</v>
      </c>
      <c r="E57" s="19"/>
      <c r="F57" s="19">
        <v>20</v>
      </c>
      <c r="G57" s="21">
        <f t="shared" si="37"/>
        <v>0.47619047619047616</v>
      </c>
      <c r="H57" s="14"/>
      <c r="I57" s="19">
        <v>21</v>
      </c>
      <c r="J57" s="19">
        <v>4</v>
      </c>
      <c r="K57" s="21">
        <f t="shared" si="38"/>
        <v>0.19047619047619047</v>
      </c>
      <c r="L57" s="19"/>
      <c r="M57" s="19">
        <v>9</v>
      </c>
      <c r="N57" s="21">
        <f t="shared" si="39"/>
        <v>0.42857142857142855</v>
      </c>
      <c r="O57" s="15"/>
      <c r="P57" s="19">
        <v>45</v>
      </c>
      <c r="Q57" s="19">
        <v>14</v>
      </c>
      <c r="R57" s="21">
        <f t="shared" si="40"/>
        <v>0.31111111111111112</v>
      </c>
      <c r="S57" s="19"/>
      <c r="T57" s="19">
        <v>17</v>
      </c>
      <c r="U57" s="21">
        <f t="shared" si="41"/>
        <v>0.37777777777777777</v>
      </c>
      <c r="V57" s="14"/>
      <c r="W57" s="19">
        <v>33</v>
      </c>
      <c r="X57" s="19">
        <v>13</v>
      </c>
      <c r="Y57" s="21">
        <f t="shared" si="34"/>
        <v>0.39393939393939392</v>
      </c>
      <c r="Z57" s="19"/>
      <c r="AA57" s="19">
        <v>16</v>
      </c>
      <c r="AB57" s="21">
        <f t="shared" si="35"/>
        <v>0.48484848484848486</v>
      </c>
      <c r="AC57" s="15"/>
      <c r="AD57" s="19">
        <v>37</v>
      </c>
      <c r="AE57" s="19">
        <v>9</v>
      </c>
      <c r="AF57" s="21">
        <f t="shared" si="42"/>
        <v>0.24324324324324326</v>
      </c>
      <c r="AG57" s="19"/>
      <c r="AH57" s="19">
        <v>9</v>
      </c>
      <c r="AI57" s="21">
        <f t="shared" si="43"/>
        <v>0.24324324324324326</v>
      </c>
      <c r="AJ57" s="14"/>
      <c r="AK57" s="29">
        <v>23</v>
      </c>
      <c r="AL57" s="29"/>
      <c r="AM57" s="30">
        <f t="shared" si="44"/>
        <v>0</v>
      </c>
      <c r="AN57" s="29"/>
      <c r="AO57" s="29"/>
      <c r="AP57" s="30">
        <f t="shared" si="45"/>
        <v>0</v>
      </c>
      <c r="AQ57" s="15"/>
      <c r="AR57">
        <v>26</v>
      </c>
      <c r="AS57">
        <v>2</v>
      </c>
      <c r="AT57" s="61">
        <f t="shared" si="12"/>
        <v>7.6923076923076927E-2</v>
      </c>
      <c r="AV57">
        <v>3</v>
      </c>
      <c r="AW57" s="61">
        <f t="shared" si="13"/>
        <v>0.11538461538461539</v>
      </c>
      <c r="AX57" s="14"/>
      <c r="AY57" s="36">
        <v>26</v>
      </c>
      <c r="AZ57" s="36">
        <v>3</v>
      </c>
      <c r="BA57" s="21">
        <f t="shared" si="14"/>
        <v>0.11538461538461539</v>
      </c>
      <c r="BB57" s="36"/>
      <c r="BC57" s="36">
        <v>4</v>
      </c>
      <c r="BD57" s="21">
        <f t="shared" si="15"/>
        <v>0.15384615384615385</v>
      </c>
    </row>
    <row r="58" spans="1:56" ht="14.1" customHeight="1" x14ac:dyDescent="0.25">
      <c r="A58" s="18" t="s">
        <v>51</v>
      </c>
      <c r="B58" s="19">
        <v>6</v>
      </c>
      <c r="C58" s="19">
        <v>2</v>
      </c>
      <c r="D58" s="21">
        <f t="shared" si="36"/>
        <v>0.33333333333333331</v>
      </c>
      <c r="E58" s="19"/>
      <c r="F58" s="19">
        <v>3</v>
      </c>
      <c r="G58" s="21">
        <f t="shared" si="37"/>
        <v>0.5</v>
      </c>
      <c r="H58" s="14"/>
      <c r="I58" s="19">
        <v>3</v>
      </c>
      <c r="J58" s="19">
        <v>1</v>
      </c>
      <c r="K58" s="21">
        <f t="shared" si="38"/>
        <v>0.33333333333333331</v>
      </c>
      <c r="L58" s="19"/>
      <c r="M58" s="19">
        <v>1</v>
      </c>
      <c r="N58" s="21">
        <f t="shared" si="39"/>
        <v>0.33333333333333331</v>
      </c>
      <c r="O58" s="15"/>
      <c r="P58" s="19">
        <v>6</v>
      </c>
      <c r="Q58" s="19">
        <v>1</v>
      </c>
      <c r="R58" s="21">
        <f t="shared" si="40"/>
        <v>0.16666666666666666</v>
      </c>
      <c r="S58" s="19"/>
      <c r="T58" s="19">
        <v>2</v>
      </c>
      <c r="U58" s="21">
        <f t="shared" si="41"/>
        <v>0.33333333333333331</v>
      </c>
      <c r="V58" s="14"/>
      <c r="W58" s="19">
        <v>5</v>
      </c>
      <c r="X58" s="19">
        <v>1</v>
      </c>
      <c r="Y58" s="21">
        <f t="shared" si="34"/>
        <v>0.2</v>
      </c>
      <c r="Z58" s="19"/>
      <c r="AA58" s="19">
        <v>1</v>
      </c>
      <c r="AB58" s="21">
        <f t="shared" si="35"/>
        <v>0.2</v>
      </c>
      <c r="AC58" s="15"/>
      <c r="AD58" s="19">
        <v>6</v>
      </c>
      <c r="AE58" s="19">
        <v>1</v>
      </c>
      <c r="AF58" s="21">
        <f t="shared" si="42"/>
        <v>0.16666666666666666</v>
      </c>
      <c r="AG58" s="19"/>
      <c r="AH58" s="19">
        <v>1</v>
      </c>
      <c r="AI58" s="21">
        <f t="shared" si="43"/>
        <v>0.16666666666666666</v>
      </c>
      <c r="AJ58" s="14"/>
      <c r="AK58" s="29">
        <v>4</v>
      </c>
      <c r="AL58" s="29">
        <v>1</v>
      </c>
      <c r="AM58" s="30">
        <f t="shared" si="44"/>
        <v>0.25</v>
      </c>
      <c r="AN58" s="29"/>
      <c r="AO58" s="29">
        <v>1</v>
      </c>
      <c r="AP58" s="30">
        <f t="shared" si="45"/>
        <v>0.25</v>
      </c>
      <c r="AQ58" s="15"/>
      <c r="AR58">
        <v>1</v>
      </c>
      <c r="AS58">
        <v>0</v>
      </c>
      <c r="AT58" s="61">
        <f t="shared" si="12"/>
        <v>0</v>
      </c>
      <c r="AV58">
        <v>0</v>
      </c>
      <c r="AW58" s="61">
        <f t="shared" si="13"/>
        <v>0</v>
      </c>
      <c r="AX58" s="14"/>
      <c r="AY58" s="36">
        <v>0</v>
      </c>
      <c r="AZ58" s="36">
        <v>0</v>
      </c>
      <c r="BA58" s="21">
        <v>0</v>
      </c>
      <c r="BB58" s="36"/>
      <c r="BC58" s="36">
        <v>0</v>
      </c>
      <c r="BD58" s="21">
        <v>0</v>
      </c>
    </row>
    <row r="59" spans="1:56" s="46" customFormat="1" ht="14.1" customHeight="1" x14ac:dyDescent="0.25">
      <c r="A59" s="48" t="s">
        <v>45</v>
      </c>
      <c r="B59" s="43">
        <v>6</v>
      </c>
      <c r="C59" s="43">
        <v>1</v>
      </c>
      <c r="D59" s="44">
        <f t="shared" si="36"/>
        <v>0.16666666666666666</v>
      </c>
      <c r="E59" s="43"/>
      <c r="F59" s="43">
        <v>1</v>
      </c>
      <c r="G59" s="44">
        <f t="shared" si="37"/>
        <v>0.16666666666666666</v>
      </c>
      <c r="H59" s="43"/>
      <c r="I59" s="43">
        <v>7</v>
      </c>
      <c r="J59" s="43">
        <v>2</v>
      </c>
      <c r="K59" s="44">
        <f t="shared" si="38"/>
        <v>0.2857142857142857</v>
      </c>
      <c r="L59" s="43"/>
      <c r="M59" s="43">
        <v>2</v>
      </c>
      <c r="N59" s="44">
        <f t="shared" si="39"/>
        <v>0.2857142857142857</v>
      </c>
      <c r="O59" s="43"/>
      <c r="P59" s="43">
        <v>10</v>
      </c>
      <c r="Q59" s="43">
        <v>2</v>
      </c>
      <c r="R59" s="44">
        <f t="shared" si="40"/>
        <v>0.2</v>
      </c>
      <c r="S59" s="43"/>
      <c r="T59" s="43">
        <v>2</v>
      </c>
      <c r="U59" s="44">
        <f t="shared" si="41"/>
        <v>0.2</v>
      </c>
      <c r="V59" s="43"/>
      <c r="W59" s="43">
        <v>10</v>
      </c>
      <c r="X59" s="43">
        <v>2</v>
      </c>
      <c r="Y59" s="44">
        <f t="shared" si="34"/>
        <v>0.2</v>
      </c>
      <c r="Z59" s="43"/>
      <c r="AA59" s="43">
        <v>2</v>
      </c>
      <c r="AB59" s="44">
        <f t="shared" si="35"/>
        <v>0.2</v>
      </c>
      <c r="AC59" s="43"/>
      <c r="AD59" s="43">
        <v>10</v>
      </c>
      <c r="AE59" s="43">
        <v>1</v>
      </c>
      <c r="AF59" s="44">
        <f t="shared" si="42"/>
        <v>0.1</v>
      </c>
      <c r="AG59" s="43"/>
      <c r="AH59" s="43">
        <v>1</v>
      </c>
      <c r="AI59" s="44">
        <f t="shared" si="43"/>
        <v>0.1</v>
      </c>
      <c r="AJ59" s="43"/>
      <c r="AK59" s="45">
        <v>15</v>
      </c>
      <c r="AL59" s="45">
        <v>2</v>
      </c>
      <c r="AM59" s="49">
        <f t="shared" si="44"/>
        <v>0.13333333333333333</v>
      </c>
      <c r="AN59" s="45"/>
      <c r="AO59" s="45">
        <v>2</v>
      </c>
      <c r="AP59" s="49">
        <f t="shared" si="45"/>
        <v>0.13333333333333333</v>
      </c>
      <c r="AQ59" s="43"/>
      <c r="AR59" s="46">
        <v>15</v>
      </c>
      <c r="AS59" s="46">
        <v>1</v>
      </c>
      <c r="AT59" s="61">
        <f t="shared" si="12"/>
        <v>6.6666666666666666E-2</v>
      </c>
      <c r="AV59" s="46">
        <v>1</v>
      </c>
      <c r="AW59" s="61">
        <f t="shared" si="13"/>
        <v>6.6666666666666666E-2</v>
      </c>
      <c r="AX59" s="43"/>
      <c r="AY59" s="42">
        <v>13</v>
      </c>
      <c r="AZ59" s="42">
        <v>1</v>
      </c>
      <c r="BA59" s="21">
        <f t="shared" si="14"/>
        <v>7.6923076923076927E-2</v>
      </c>
      <c r="BB59" s="42"/>
      <c r="BC59" s="42">
        <v>1</v>
      </c>
      <c r="BD59" s="21">
        <f t="shared" si="15"/>
        <v>7.6923076923076927E-2</v>
      </c>
    </row>
    <row r="60" spans="1:56" ht="14.1" customHeight="1" x14ac:dyDescent="0.25">
      <c r="A60" s="18" t="s">
        <v>65</v>
      </c>
      <c r="B60" s="19">
        <v>9</v>
      </c>
      <c r="C60" s="19">
        <v>2</v>
      </c>
      <c r="D60" s="20">
        <f t="shared" si="36"/>
        <v>0.22222222222222221</v>
      </c>
      <c r="E60" s="19"/>
      <c r="F60" s="19">
        <v>3</v>
      </c>
      <c r="G60" s="20">
        <f t="shared" si="37"/>
        <v>0.33333333333333331</v>
      </c>
      <c r="H60" s="14"/>
      <c r="I60" s="19">
        <v>8</v>
      </c>
      <c r="J60" s="19">
        <v>3</v>
      </c>
      <c r="K60" s="20">
        <f t="shared" si="38"/>
        <v>0.375</v>
      </c>
      <c r="L60" s="19"/>
      <c r="M60" s="19">
        <v>4</v>
      </c>
      <c r="N60" s="20">
        <f t="shared" si="39"/>
        <v>0.5</v>
      </c>
      <c r="O60" s="15"/>
      <c r="P60" s="19">
        <v>16</v>
      </c>
      <c r="Q60" s="19">
        <v>7</v>
      </c>
      <c r="R60" s="20">
        <f t="shared" si="40"/>
        <v>0.4375</v>
      </c>
      <c r="S60" s="19"/>
      <c r="T60" s="19">
        <v>8</v>
      </c>
      <c r="U60" s="20">
        <f t="shared" si="41"/>
        <v>0.5</v>
      </c>
      <c r="V60" s="14"/>
      <c r="W60" s="19">
        <v>19</v>
      </c>
      <c r="X60" s="19">
        <v>6</v>
      </c>
      <c r="Y60" s="20">
        <f t="shared" si="34"/>
        <v>0.31578947368421051</v>
      </c>
      <c r="Z60" s="19"/>
      <c r="AA60" s="19">
        <v>7</v>
      </c>
      <c r="AB60" s="20">
        <f t="shared" si="35"/>
        <v>0.36842105263157893</v>
      </c>
      <c r="AC60" s="15"/>
      <c r="AD60" s="19">
        <v>38</v>
      </c>
      <c r="AE60" s="19">
        <v>11</v>
      </c>
      <c r="AF60" s="21">
        <f t="shared" si="42"/>
        <v>0.28947368421052633</v>
      </c>
      <c r="AG60" s="19"/>
      <c r="AH60" s="19">
        <v>12</v>
      </c>
      <c r="AI60" s="21">
        <f t="shared" si="43"/>
        <v>0.31578947368421051</v>
      </c>
      <c r="AJ60" s="14"/>
      <c r="AK60" s="29">
        <v>34</v>
      </c>
      <c r="AL60" s="29">
        <v>8</v>
      </c>
      <c r="AM60" s="30">
        <f t="shared" si="44"/>
        <v>0.23529411764705882</v>
      </c>
      <c r="AN60" s="29"/>
      <c r="AO60" s="29">
        <v>8</v>
      </c>
      <c r="AP60" s="30">
        <f t="shared" si="45"/>
        <v>0.23529411764705882</v>
      </c>
      <c r="AQ60" s="15"/>
      <c r="AR60">
        <v>35</v>
      </c>
      <c r="AS60">
        <v>16</v>
      </c>
      <c r="AT60" s="61">
        <f t="shared" si="12"/>
        <v>0.45714285714285713</v>
      </c>
      <c r="AV60">
        <v>17</v>
      </c>
      <c r="AW60" s="61">
        <f t="shared" si="13"/>
        <v>0.48571428571428571</v>
      </c>
      <c r="AX60" s="14"/>
      <c r="AY60" s="42">
        <v>18</v>
      </c>
      <c r="AZ60" s="36">
        <v>9</v>
      </c>
      <c r="BA60" s="21">
        <f t="shared" si="14"/>
        <v>0.5</v>
      </c>
      <c r="BB60" s="36"/>
      <c r="BC60" s="36">
        <v>9</v>
      </c>
      <c r="BD60" s="21">
        <f t="shared" si="15"/>
        <v>0.5</v>
      </c>
    </row>
    <row r="61" spans="1:56" ht="14.1" customHeight="1" x14ac:dyDescent="0.25">
      <c r="A61" s="18" t="s">
        <v>31</v>
      </c>
      <c r="B61" s="19">
        <v>184</v>
      </c>
      <c r="C61" s="19">
        <v>44</v>
      </c>
      <c r="D61" s="21">
        <f t="shared" si="36"/>
        <v>0.2391304347826087</v>
      </c>
      <c r="E61" s="19"/>
      <c r="F61" s="19">
        <v>91</v>
      </c>
      <c r="G61" s="21">
        <f t="shared" si="37"/>
        <v>0.49456521739130432</v>
      </c>
      <c r="H61" s="14"/>
      <c r="I61" s="19">
        <v>173</v>
      </c>
      <c r="J61" s="19">
        <v>41</v>
      </c>
      <c r="K61" s="21">
        <f t="shared" si="38"/>
        <v>0.23699421965317918</v>
      </c>
      <c r="L61" s="19"/>
      <c r="M61" s="19">
        <v>87</v>
      </c>
      <c r="N61" s="21">
        <f t="shared" si="39"/>
        <v>0.50289017341040465</v>
      </c>
      <c r="O61" s="15"/>
      <c r="P61" s="19">
        <v>158</v>
      </c>
      <c r="Q61" s="19">
        <v>40</v>
      </c>
      <c r="R61" s="21">
        <f t="shared" si="40"/>
        <v>0.25316455696202533</v>
      </c>
      <c r="S61" s="19"/>
      <c r="T61" s="19">
        <v>70</v>
      </c>
      <c r="U61" s="21">
        <f t="shared" si="41"/>
        <v>0.44303797468354428</v>
      </c>
      <c r="V61" s="14"/>
      <c r="W61" s="19">
        <v>148</v>
      </c>
      <c r="X61" s="19">
        <v>37</v>
      </c>
      <c r="Y61" s="21">
        <f t="shared" si="34"/>
        <v>0.25</v>
      </c>
      <c r="Z61" s="19"/>
      <c r="AA61" s="19">
        <v>64</v>
      </c>
      <c r="AB61" s="21">
        <f t="shared" si="35"/>
        <v>0.43243243243243246</v>
      </c>
      <c r="AC61" s="15"/>
      <c r="AD61" s="19">
        <v>189</v>
      </c>
      <c r="AE61" s="19">
        <v>34</v>
      </c>
      <c r="AF61" s="21">
        <f t="shared" si="42"/>
        <v>0.17989417989417988</v>
      </c>
      <c r="AG61" s="19"/>
      <c r="AH61" s="19">
        <v>34</v>
      </c>
      <c r="AI61" s="21">
        <f t="shared" si="43"/>
        <v>0.17989417989417988</v>
      </c>
      <c r="AJ61" s="14"/>
      <c r="AK61" s="29">
        <v>168</v>
      </c>
      <c r="AL61" s="29">
        <v>30</v>
      </c>
      <c r="AM61" s="30">
        <f t="shared" si="44"/>
        <v>0.17857142857142858</v>
      </c>
      <c r="AN61" s="29"/>
      <c r="AO61" s="29">
        <v>30</v>
      </c>
      <c r="AP61" s="30">
        <f t="shared" si="45"/>
        <v>0.17857142857142858</v>
      </c>
      <c r="AQ61" s="15"/>
      <c r="AR61">
        <v>221</v>
      </c>
      <c r="AS61">
        <v>35</v>
      </c>
      <c r="AT61" s="61">
        <f t="shared" si="12"/>
        <v>0.15837104072398189</v>
      </c>
      <c r="AV61">
        <v>38</v>
      </c>
      <c r="AW61" s="61">
        <f t="shared" si="13"/>
        <v>0.17194570135746606</v>
      </c>
      <c r="AX61" s="14"/>
      <c r="AY61" s="36">
        <v>214</v>
      </c>
      <c r="AZ61" s="36">
        <v>33</v>
      </c>
      <c r="BA61" s="21">
        <f t="shared" si="14"/>
        <v>0.1542056074766355</v>
      </c>
      <c r="BB61" s="36"/>
      <c r="BC61" s="36">
        <v>36</v>
      </c>
      <c r="BD61" s="21">
        <f t="shared" si="15"/>
        <v>0.16822429906542055</v>
      </c>
    </row>
    <row r="62" spans="1:56" ht="14.1" customHeight="1" x14ac:dyDescent="0.25">
      <c r="A62" s="48" t="s">
        <v>179</v>
      </c>
      <c r="B62" s="43"/>
      <c r="C62" s="43"/>
      <c r="D62" s="44"/>
      <c r="E62" s="43"/>
      <c r="F62" s="43"/>
      <c r="G62" s="44"/>
      <c r="H62" s="43"/>
      <c r="I62" s="43"/>
      <c r="J62" s="43"/>
      <c r="K62" s="44"/>
      <c r="L62" s="43"/>
      <c r="M62" s="43"/>
      <c r="N62" s="44"/>
      <c r="O62" s="43"/>
      <c r="P62" s="43"/>
      <c r="Q62" s="43"/>
      <c r="R62" s="44"/>
      <c r="S62" s="43"/>
      <c r="T62" s="43"/>
      <c r="U62" s="44"/>
      <c r="V62" s="43"/>
      <c r="W62" s="43"/>
      <c r="X62" s="43"/>
      <c r="Y62" s="44"/>
      <c r="Z62" s="43"/>
      <c r="AA62" s="43"/>
      <c r="AB62" s="44"/>
      <c r="AC62" s="43"/>
      <c r="AD62" s="43"/>
      <c r="AE62" s="43"/>
      <c r="AF62" s="44"/>
      <c r="AG62" s="43"/>
      <c r="AH62" s="43"/>
      <c r="AI62" s="44"/>
      <c r="AJ62" s="43"/>
      <c r="AK62" s="45"/>
      <c r="AL62" s="45"/>
      <c r="AM62" s="49"/>
      <c r="AN62" s="45"/>
      <c r="AO62" s="45"/>
      <c r="AP62" s="49"/>
      <c r="AQ62" s="43"/>
      <c r="AR62" s="46">
        <v>1</v>
      </c>
      <c r="AS62" s="46">
        <v>0</v>
      </c>
      <c r="AT62" s="62">
        <f t="shared" si="12"/>
        <v>0</v>
      </c>
      <c r="AU62" s="46"/>
      <c r="AV62" s="46">
        <v>0</v>
      </c>
      <c r="AW62" s="62">
        <f t="shared" si="13"/>
        <v>0</v>
      </c>
      <c r="AX62" s="14"/>
      <c r="AY62" s="36"/>
      <c r="AZ62" s="36"/>
      <c r="BA62" s="21"/>
      <c r="BB62" s="36"/>
      <c r="BC62" s="36"/>
      <c r="BD62" s="21"/>
    </row>
    <row r="63" spans="1:56" ht="14.1" customHeight="1" x14ac:dyDescent="0.25">
      <c r="A63" s="18" t="s">
        <v>32</v>
      </c>
      <c r="B63" s="19">
        <v>38</v>
      </c>
      <c r="C63" s="19">
        <v>7</v>
      </c>
      <c r="D63" s="21">
        <f t="shared" si="36"/>
        <v>0.18421052631578946</v>
      </c>
      <c r="E63" s="19"/>
      <c r="F63" s="19">
        <v>18</v>
      </c>
      <c r="G63" s="21">
        <f t="shared" si="37"/>
        <v>0.47368421052631576</v>
      </c>
      <c r="H63" s="14"/>
      <c r="I63" s="19">
        <v>31</v>
      </c>
      <c r="J63" s="19">
        <v>5</v>
      </c>
      <c r="K63" s="21">
        <f t="shared" si="38"/>
        <v>0.16129032258064516</v>
      </c>
      <c r="L63" s="19"/>
      <c r="M63" s="19">
        <v>14</v>
      </c>
      <c r="N63" s="21">
        <f t="shared" si="39"/>
        <v>0.45161290322580644</v>
      </c>
      <c r="O63" s="15"/>
      <c r="P63" s="19">
        <v>41</v>
      </c>
      <c r="Q63" s="19">
        <v>14</v>
      </c>
      <c r="R63" s="21">
        <f t="shared" si="40"/>
        <v>0.34146341463414637</v>
      </c>
      <c r="S63" s="19"/>
      <c r="T63" s="19">
        <v>23</v>
      </c>
      <c r="U63" s="21">
        <f t="shared" si="41"/>
        <v>0.56097560975609762</v>
      </c>
      <c r="V63" s="14"/>
      <c r="W63" s="19">
        <v>38</v>
      </c>
      <c r="X63" s="19">
        <v>13</v>
      </c>
      <c r="Y63" s="21">
        <f t="shared" si="34"/>
        <v>0.34210526315789475</v>
      </c>
      <c r="Z63" s="19"/>
      <c r="AA63" s="19">
        <v>21</v>
      </c>
      <c r="AB63" s="21">
        <f t="shared" si="35"/>
        <v>0.55263157894736847</v>
      </c>
      <c r="AC63" s="15"/>
      <c r="AD63" s="19">
        <v>43</v>
      </c>
      <c r="AE63" s="19">
        <v>18</v>
      </c>
      <c r="AF63" s="21">
        <f t="shared" si="42"/>
        <v>0.41860465116279072</v>
      </c>
      <c r="AG63" s="19"/>
      <c r="AH63" s="19">
        <v>18</v>
      </c>
      <c r="AI63" s="21">
        <f t="shared" si="43"/>
        <v>0.41860465116279072</v>
      </c>
      <c r="AJ63" s="14"/>
      <c r="AK63" s="29">
        <v>41</v>
      </c>
      <c r="AL63" s="29">
        <v>19</v>
      </c>
      <c r="AM63" s="30">
        <f t="shared" si="44"/>
        <v>0.46341463414634149</v>
      </c>
      <c r="AN63" s="29"/>
      <c r="AO63" s="29">
        <v>19</v>
      </c>
      <c r="AP63" s="30">
        <f t="shared" si="45"/>
        <v>0.46341463414634149</v>
      </c>
      <c r="AQ63" s="15"/>
      <c r="AR63">
        <v>55</v>
      </c>
      <c r="AS63">
        <v>13</v>
      </c>
      <c r="AT63" s="61">
        <f t="shared" si="12"/>
        <v>0.23636363636363636</v>
      </c>
      <c r="AV63">
        <v>13</v>
      </c>
      <c r="AW63" s="61">
        <f t="shared" si="13"/>
        <v>0.23636363636363636</v>
      </c>
      <c r="AX63" s="14"/>
      <c r="AY63" s="36">
        <v>52</v>
      </c>
      <c r="AZ63" s="36">
        <v>11</v>
      </c>
      <c r="BA63" s="21">
        <f t="shared" si="14"/>
        <v>0.21153846153846154</v>
      </c>
      <c r="BB63" s="36"/>
      <c r="BC63" s="36">
        <v>11</v>
      </c>
      <c r="BD63" s="21">
        <f t="shared" si="15"/>
        <v>0.21153846153846154</v>
      </c>
    </row>
    <row r="64" spans="1:56" ht="14.1" customHeight="1" x14ac:dyDescent="0.25">
      <c r="A64" s="18" t="s">
        <v>33</v>
      </c>
      <c r="B64" s="19">
        <v>21</v>
      </c>
      <c r="C64" s="19">
        <v>3</v>
      </c>
      <c r="D64" s="21">
        <f t="shared" si="36"/>
        <v>0.14285714285714285</v>
      </c>
      <c r="E64" s="19"/>
      <c r="F64" s="19">
        <v>7</v>
      </c>
      <c r="G64" s="21">
        <f t="shared" si="37"/>
        <v>0.33333333333333331</v>
      </c>
      <c r="H64" s="14"/>
      <c r="I64" s="19">
        <v>18</v>
      </c>
      <c r="J64" s="19">
        <v>4</v>
      </c>
      <c r="K64" s="21">
        <f t="shared" si="38"/>
        <v>0.22222222222222221</v>
      </c>
      <c r="L64" s="19"/>
      <c r="M64" s="19">
        <v>7</v>
      </c>
      <c r="N64" s="21">
        <f t="shared" si="39"/>
        <v>0.3888888888888889</v>
      </c>
      <c r="O64" s="15"/>
      <c r="P64" s="19">
        <v>28</v>
      </c>
      <c r="Q64" s="19">
        <v>8</v>
      </c>
      <c r="R64" s="21">
        <f t="shared" si="40"/>
        <v>0.2857142857142857</v>
      </c>
      <c r="S64" s="19"/>
      <c r="T64" s="19">
        <v>14</v>
      </c>
      <c r="U64" s="21">
        <f t="shared" si="41"/>
        <v>0.5</v>
      </c>
      <c r="V64" s="14"/>
      <c r="W64" s="19">
        <v>25</v>
      </c>
      <c r="X64" s="19">
        <v>7</v>
      </c>
      <c r="Y64" s="21">
        <f t="shared" si="34"/>
        <v>0.28000000000000003</v>
      </c>
      <c r="Z64" s="19"/>
      <c r="AA64" s="19">
        <v>12</v>
      </c>
      <c r="AB64" s="21">
        <f t="shared" si="35"/>
        <v>0.48</v>
      </c>
      <c r="AC64" s="15"/>
      <c r="AD64" s="19">
        <v>41</v>
      </c>
      <c r="AE64" s="19">
        <v>18</v>
      </c>
      <c r="AF64" s="21">
        <f t="shared" si="42"/>
        <v>0.43902439024390244</v>
      </c>
      <c r="AG64" s="19"/>
      <c r="AH64" s="19">
        <v>18</v>
      </c>
      <c r="AI64" s="21">
        <f t="shared" si="43"/>
        <v>0.43902439024390244</v>
      </c>
      <c r="AJ64" s="14"/>
      <c r="AK64" s="29">
        <v>37</v>
      </c>
      <c r="AL64" s="29">
        <v>15</v>
      </c>
      <c r="AM64" s="30">
        <f t="shared" si="44"/>
        <v>0.40540540540540543</v>
      </c>
      <c r="AN64" s="29"/>
      <c r="AO64" s="29">
        <v>15</v>
      </c>
      <c r="AP64" s="30">
        <f t="shared" si="45"/>
        <v>0.40540540540540543</v>
      </c>
      <c r="AQ64" s="15"/>
      <c r="AR64">
        <v>61</v>
      </c>
      <c r="AS64">
        <v>22</v>
      </c>
      <c r="AT64" s="61">
        <f t="shared" si="12"/>
        <v>0.36065573770491804</v>
      </c>
      <c r="AV64">
        <v>23</v>
      </c>
      <c r="AW64" s="61">
        <f t="shared" si="13"/>
        <v>0.37704918032786883</v>
      </c>
      <c r="AX64" s="14"/>
      <c r="AY64" s="36">
        <v>61</v>
      </c>
      <c r="AZ64" s="36">
        <v>24</v>
      </c>
      <c r="BA64" s="21">
        <f t="shared" si="14"/>
        <v>0.39344262295081966</v>
      </c>
      <c r="BB64" s="36"/>
      <c r="BC64" s="36">
        <v>25</v>
      </c>
      <c r="BD64" s="21">
        <f t="shared" si="15"/>
        <v>0.4098360655737705</v>
      </c>
    </row>
    <row r="65" spans="1:56" ht="14.1" customHeight="1" x14ac:dyDescent="0.25">
      <c r="A65" s="48" t="s">
        <v>34</v>
      </c>
      <c r="B65" s="43">
        <v>22</v>
      </c>
      <c r="C65" s="43">
        <v>8</v>
      </c>
      <c r="D65" s="44">
        <f t="shared" si="36"/>
        <v>0.36363636363636365</v>
      </c>
      <c r="E65" s="43"/>
      <c r="F65" s="43">
        <v>11</v>
      </c>
      <c r="G65" s="44">
        <f t="shared" si="37"/>
        <v>0.5</v>
      </c>
      <c r="H65" s="43"/>
      <c r="I65" s="43">
        <v>16</v>
      </c>
      <c r="J65" s="43">
        <v>8</v>
      </c>
      <c r="K65" s="44">
        <f t="shared" si="38"/>
        <v>0.5</v>
      </c>
      <c r="L65" s="43"/>
      <c r="M65" s="43">
        <v>10</v>
      </c>
      <c r="N65" s="44">
        <f t="shared" si="39"/>
        <v>0.625</v>
      </c>
      <c r="O65" s="43"/>
      <c r="P65" s="92" t="s">
        <v>0</v>
      </c>
      <c r="Q65" s="92"/>
      <c r="R65" s="94"/>
      <c r="S65" s="92"/>
      <c r="T65" s="92"/>
      <c r="U65" s="94"/>
      <c r="V65" s="43"/>
      <c r="W65" s="92"/>
      <c r="X65" s="92"/>
      <c r="Y65" s="94"/>
      <c r="Z65" s="92"/>
      <c r="AA65" s="92"/>
      <c r="AB65" s="94"/>
      <c r="AC65" s="43"/>
      <c r="AD65" s="92">
        <v>5</v>
      </c>
      <c r="AE65" s="92">
        <v>1</v>
      </c>
      <c r="AF65" s="44">
        <f t="shared" si="42"/>
        <v>0.2</v>
      </c>
      <c r="AG65" s="92"/>
      <c r="AH65" s="92">
        <v>1</v>
      </c>
      <c r="AI65" s="44">
        <f t="shared" si="43"/>
        <v>0.2</v>
      </c>
      <c r="AJ65" s="43"/>
      <c r="AK65" s="95">
        <v>5</v>
      </c>
      <c r="AL65" s="95">
        <v>1</v>
      </c>
      <c r="AM65" s="49">
        <f t="shared" si="44"/>
        <v>0.2</v>
      </c>
      <c r="AN65" s="95"/>
      <c r="AO65" s="95">
        <v>1</v>
      </c>
      <c r="AP65" s="49">
        <f t="shared" si="45"/>
        <v>0.2</v>
      </c>
      <c r="AQ65" s="43"/>
      <c r="AR65" s="46"/>
      <c r="AS65" s="46"/>
      <c r="AT65" s="62"/>
      <c r="AU65" s="46"/>
      <c r="AV65" s="46"/>
      <c r="AW65" s="62"/>
      <c r="AX65" s="14"/>
      <c r="AY65" s="38">
        <v>1</v>
      </c>
      <c r="AZ65" s="38">
        <v>1</v>
      </c>
      <c r="BA65" s="21">
        <f t="shared" si="14"/>
        <v>1</v>
      </c>
      <c r="BB65" s="38"/>
      <c r="BC65" s="38">
        <v>1</v>
      </c>
      <c r="BD65" s="21">
        <f t="shared" si="15"/>
        <v>1</v>
      </c>
    </row>
    <row r="66" spans="1:56" ht="14.1" customHeight="1" x14ac:dyDescent="0.25">
      <c r="A66" s="18" t="s">
        <v>35</v>
      </c>
      <c r="B66" s="22" t="s">
        <v>0</v>
      </c>
      <c r="C66" s="22"/>
      <c r="D66" s="20"/>
      <c r="E66" s="22"/>
      <c r="F66" s="22"/>
      <c r="G66" s="20"/>
      <c r="H66" s="14"/>
      <c r="I66" s="22" t="s">
        <v>0</v>
      </c>
      <c r="J66" s="22"/>
      <c r="K66" s="20"/>
      <c r="L66" s="22"/>
      <c r="M66" s="22"/>
      <c r="N66" s="20"/>
      <c r="O66" s="15"/>
      <c r="P66" s="22" t="s">
        <v>0</v>
      </c>
      <c r="Q66" s="22"/>
      <c r="R66" s="20"/>
      <c r="S66" s="22"/>
      <c r="T66" s="22"/>
      <c r="U66" s="20"/>
      <c r="V66" s="14"/>
      <c r="W66" s="19">
        <v>2</v>
      </c>
      <c r="X66" s="19"/>
      <c r="Y66" s="21"/>
      <c r="Z66" s="19"/>
      <c r="AA66" s="19"/>
      <c r="AB66" s="21"/>
      <c r="AC66" s="15"/>
      <c r="AD66" s="22">
        <v>3</v>
      </c>
      <c r="AE66" s="22"/>
      <c r="AF66" s="21">
        <f t="shared" si="42"/>
        <v>0</v>
      </c>
      <c r="AG66" s="22"/>
      <c r="AH66" s="22"/>
      <c r="AI66" s="21">
        <f t="shared" si="43"/>
        <v>0</v>
      </c>
      <c r="AJ66" s="14"/>
      <c r="AK66" s="29">
        <v>2</v>
      </c>
      <c r="AL66" s="29"/>
      <c r="AM66" s="30">
        <f t="shared" si="44"/>
        <v>0</v>
      </c>
      <c r="AN66" s="29"/>
      <c r="AO66" s="29"/>
      <c r="AP66" s="30">
        <f t="shared" si="45"/>
        <v>0</v>
      </c>
      <c r="AQ66" s="15"/>
      <c r="AR66">
        <v>3</v>
      </c>
      <c r="AS66">
        <v>0</v>
      </c>
      <c r="AT66" s="61">
        <f t="shared" si="12"/>
        <v>0</v>
      </c>
      <c r="AV66">
        <v>0</v>
      </c>
      <c r="AW66" s="61">
        <f t="shared" si="13"/>
        <v>0</v>
      </c>
      <c r="AX66" s="14"/>
      <c r="AY66" s="38">
        <v>3</v>
      </c>
      <c r="AZ66" s="38">
        <v>0</v>
      </c>
      <c r="BA66" s="21">
        <f t="shared" si="14"/>
        <v>0</v>
      </c>
      <c r="BB66" s="38"/>
      <c r="BC66" s="38">
        <v>0</v>
      </c>
      <c r="BD66" s="21">
        <f t="shared" si="15"/>
        <v>0</v>
      </c>
    </row>
    <row r="67" spans="1:56" ht="14.1" customHeight="1" x14ac:dyDescent="0.25">
      <c r="A67" s="18" t="s">
        <v>66</v>
      </c>
      <c r="B67" s="19">
        <v>1</v>
      </c>
      <c r="C67" s="19"/>
      <c r="D67" s="21"/>
      <c r="E67" s="19"/>
      <c r="F67" s="19"/>
      <c r="G67" s="21"/>
      <c r="H67" s="14"/>
      <c r="I67" s="19">
        <v>1</v>
      </c>
      <c r="J67" s="19"/>
      <c r="K67" s="21"/>
      <c r="L67" s="19"/>
      <c r="M67" s="19"/>
      <c r="N67" s="21"/>
      <c r="O67" s="15"/>
      <c r="P67" s="22">
        <v>1</v>
      </c>
      <c r="Q67" s="22">
        <v>1</v>
      </c>
      <c r="R67" s="20"/>
      <c r="S67" s="22"/>
      <c r="T67" s="22">
        <v>1</v>
      </c>
      <c r="U67" s="20"/>
      <c r="V67" s="14"/>
      <c r="W67" s="19">
        <v>1</v>
      </c>
      <c r="X67" s="19"/>
      <c r="Y67" s="21"/>
      <c r="Z67" s="19"/>
      <c r="AA67" s="19"/>
      <c r="AB67" s="21"/>
      <c r="AC67" s="15"/>
      <c r="AD67" s="22">
        <v>1</v>
      </c>
      <c r="AE67" s="22"/>
      <c r="AF67" s="21">
        <f t="shared" si="42"/>
        <v>0</v>
      </c>
      <c r="AG67" s="22"/>
      <c r="AH67" s="22"/>
      <c r="AI67" s="21">
        <f t="shared" si="43"/>
        <v>0</v>
      </c>
      <c r="AJ67" s="14"/>
      <c r="AK67" s="29">
        <v>1</v>
      </c>
      <c r="AL67" s="29"/>
      <c r="AM67" s="30">
        <f t="shared" si="44"/>
        <v>0</v>
      </c>
      <c r="AN67" s="29"/>
      <c r="AO67" s="29"/>
      <c r="AP67" s="30">
        <f t="shared" si="45"/>
        <v>0</v>
      </c>
      <c r="AQ67" s="15"/>
      <c r="AR67">
        <v>8</v>
      </c>
      <c r="AS67">
        <v>1</v>
      </c>
      <c r="AT67" s="61">
        <f t="shared" si="12"/>
        <v>0.125</v>
      </c>
      <c r="AV67">
        <v>1</v>
      </c>
      <c r="AW67" s="61">
        <f t="shared" si="13"/>
        <v>0.125</v>
      </c>
      <c r="AX67" s="14"/>
      <c r="AY67" s="38">
        <v>4</v>
      </c>
      <c r="AZ67" s="38">
        <v>0</v>
      </c>
      <c r="BA67" s="21">
        <f t="shared" si="14"/>
        <v>0</v>
      </c>
      <c r="BB67" s="38"/>
      <c r="BC67" s="38">
        <v>0</v>
      </c>
      <c r="BD67" s="21">
        <f t="shared" si="15"/>
        <v>0</v>
      </c>
    </row>
    <row r="68" spans="1:56" ht="14.1" customHeight="1" x14ac:dyDescent="0.25">
      <c r="A68" s="18" t="s">
        <v>67</v>
      </c>
      <c r="B68" s="19">
        <v>7</v>
      </c>
      <c r="C68" s="19">
        <v>4</v>
      </c>
      <c r="D68" s="21">
        <f>+C68/B68</f>
        <v>0.5714285714285714</v>
      </c>
      <c r="E68" s="19"/>
      <c r="F68" s="19">
        <v>6</v>
      </c>
      <c r="G68" s="21">
        <f>+F68/B68</f>
        <v>0.8571428571428571</v>
      </c>
      <c r="H68" s="14"/>
      <c r="I68" s="19">
        <v>7</v>
      </c>
      <c r="J68" s="19">
        <v>3</v>
      </c>
      <c r="K68" s="21">
        <f>+J68/I68</f>
        <v>0.42857142857142855</v>
      </c>
      <c r="L68" s="19"/>
      <c r="M68" s="19">
        <v>6</v>
      </c>
      <c r="N68" s="21">
        <f>+M68/I68</f>
        <v>0.8571428571428571</v>
      </c>
      <c r="O68" s="15"/>
      <c r="P68" s="19">
        <v>9</v>
      </c>
      <c r="Q68" s="19">
        <v>2</v>
      </c>
      <c r="R68" s="21">
        <f>+Q68/P68</f>
        <v>0.22222222222222221</v>
      </c>
      <c r="S68" s="19"/>
      <c r="T68" s="19">
        <v>4</v>
      </c>
      <c r="U68" s="21">
        <f>+T68/P68</f>
        <v>0.44444444444444442</v>
      </c>
      <c r="V68" s="14"/>
      <c r="W68" s="19">
        <v>6</v>
      </c>
      <c r="X68" s="19"/>
      <c r="Y68" s="21"/>
      <c r="Z68" s="19"/>
      <c r="AA68" s="19">
        <v>2</v>
      </c>
      <c r="AB68" s="21"/>
      <c r="AC68" s="15"/>
      <c r="AD68" s="19">
        <v>11</v>
      </c>
      <c r="AE68" s="19">
        <v>3</v>
      </c>
      <c r="AF68" s="21">
        <f t="shared" si="42"/>
        <v>0.27272727272727271</v>
      </c>
      <c r="AG68" s="19"/>
      <c r="AH68" s="19">
        <v>3</v>
      </c>
      <c r="AI68" s="21">
        <f t="shared" si="43"/>
        <v>0.27272727272727271</v>
      </c>
      <c r="AJ68" s="14"/>
      <c r="AK68" s="29">
        <v>11</v>
      </c>
      <c r="AL68" s="29">
        <v>3</v>
      </c>
      <c r="AM68" s="30">
        <f t="shared" si="44"/>
        <v>0.27272727272727271</v>
      </c>
      <c r="AN68" s="29"/>
      <c r="AO68" s="29">
        <v>3</v>
      </c>
      <c r="AP68" s="30">
        <f t="shared" si="45"/>
        <v>0.27272727272727271</v>
      </c>
      <c r="AQ68" s="15"/>
      <c r="AR68">
        <v>19</v>
      </c>
      <c r="AS68">
        <v>11</v>
      </c>
      <c r="AT68" s="61">
        <f t="shared" si="12"/>
        <v>0.57894736842105265</v>
      </c>
      <c r="AV68">
        <v>11</v>
      </c>
      <c r="AW68" s="61">
        <f t="shared" si="13"/>
        <v>0.57894736842105265</v>
      </c>
      <c r="AX68" s="14"/>
      <c r="AY68" s="36">
        <v>19</v>
      </c>
      <c r="AZ68" s="36">
        <v>9</v>
      </c>
      <c r="BA68" s="21">
        <f t="shared" si="14"/>
        <v>0.47368421052631576</v>
      </c>
      <c r="BB68" s="36"/>
      <c r="BC68" s="36">
        <v>9</v>
      </c>
      <c r="BD68" s="21">
        <f t="shared" si="15"/>
        <v>0.47368421052631576</v>
      </c>
    </row>
    <row r="69" spans="1:56" ht="14.1" customHeight="1" x14ac:dyDescent="0.25">
      <c r="A69" s="18" t="s">
        <v>36</v>
      </c>
      <c r="B69" s="19">
        <v>104</v>
      </c>
      <c r="C69" s="19">
        <v>54</v>
      </c>
      <c r="D69" s="21">
        <f>+C69/B69</f>
        <v>0.51923076923076927</v>
      </c>
      <c r="E69" s="19"/>
      <c r="F69" s="19">
        <v>77</v>
      </c>
      <c r="G69" s="21">
        <f>+F69/B69</f>
        <v>0.74038461538461542</v>
      </c>
      <c r="H69" s="14"/>
      <c r="I69" s="19">
        <v>86</v>
      </c>
      <c r="J69" s="19">
        <v>41</v>
      </c>
      <c r="K69" s="21">
        <f>+J69/I69</f>
        <v>0.47674418604651164</v>
      </c>
      <c r="L69" s="19"/>
      <c r="M69" s="19">
        <v>62</v>
      </c>
      <c r="N69" s="21">
        <f>+M69/I69</f>
        <v>0.72093023255813948</v>
      </c>
      <c r="O69" s="15"/>
      <c r="P69" s="19">
        <v>132</v>
      </c>
      <c r="Q69" s="19">
        <v>56</v>
      </c>
      <c r="R69" s="21">
        <f>+Q69/P69</f>
        <v>0.42424242424242425</v>
      </c>
      <c r="S69" s="19"/>
      <c r="T69" s="19">
        <v>73</v>
      </c>
      <c r="U69" s="21">
        <f>+T69/P69</f>
        <v>0.55303030303030298</v>
      </c>
      <c r="V69" s="14"/>
      <c r="W69" s="19">
        <v>120</v>
      </c>
      <c r="X69" s="19">
        <v>53</v>
      </c>
      <c r="Y69" s="21">
        <f>+X69/W69</f>
        <v>0.44166666666666665</v>
      </c>
      <c r="Z69" s="19"/>
      <c r="AA69" s="19">
        <v>65</v>
      </c>
      <c r="AB69" s="21">
        <f>+AA69/W69</f>
        <v>0.54166666666666663</v>
      </c>
      <c r="AC69" s="15"/>
      <c r="AD69" s="19">
        <v>192</v>
      </c>
      <c r="AE69" s="19">
        <v>49</v>
      </c>
      <c r="AF69" s="21">
        <f t="shared" si="42"/>
        <v>0.25520833333333331</v>
      </c>
      <c r="AG69" s="19"/>
      <c r="AH69" s="19">
        <v>50</v>
      </c>
      <c r="AI69" s="21">
        <f t="shared" si="43"/>
        <v>0.26041666666666669</v>
      </c>
      <c r="AJ69" s="14"/>
      <c r="AK69" s="29">
        <v>180</v>
      </c>
      <c r="AL69" s="29">
        <v>44</v>
      </c>
      <c r="AM69" s="30">
        <f t="shared" si="44"/>
        <v>0.24444444444444444</v>
      </c>
      <c r="AN69" s="29"/>
      <c r="AO69" s="29">
        <v>45</v>
      </c>
      <c r="AP69" s="30">
        <f t="shared" si="45"/>
        <v>0.25</v>
      </c>
      <c r="AQ69" s="15"/>
      <c r="AR69">
        <v>204</v>
      </c>
      <c r="AS69">
        <v>91</v>
      </c>
      <c r="AT69" s="61">
        <f t="shared" si="12"/>
        <v>0.44607843137254904</v>
      </c>
      <c r="AV69">
        <v>92</v>
      </c>
      <c r="AW69" s="61">
        <f t="shared" si="13"/>
        <v>0.45098039215686275</v>
      </c>
      <c r="AX69" s="14"/>
      <c r="AY69" s="36">
        <v>195</v>
      </c>
      <c r="AZ69" s="36">
        <v>88</v>
      </c>
      <c r="BA69" s="21">
        <f t="shared" si="14"/>
        <v>0.45128205128205129</v>
      </c>
      <c r="BB69" s="36"/>
      <c r="BC69" s="36">
        <v>89</v>
      </c>
      <c r="BD69" s="21">
        <f t="shared" si="15"/>
        <v>0.4564102564102564</v>
      </c>
    </row>
    <row r="70" spans="1:56" s="47" customFormat="1" ht="14.1" customHeight="1" x14ac:dyDescent="0.25">
      <c r="A70" s="18" t="s">
        <v>37</v>
      </c>
      <c r="B70" s="19">
        <v>101</v>
      </c>
      <c r="C70" s="19">
        <v>39</v>
      </c>
      <c r="D70" s="21">
        <f>+C70/B70</f>
        <v>0.38613861386138615</v>
      </c>
      <c r="E70" s="19"/>
      <c r="F70" s="19">
        <v>70</v>
      </c>
      <c r="G70" s="21">
        <f>+F70/B70</f>
        <v>0.69306930693069302</v>
      </c>
      <c r="H70" s="14"/>
      <c r="I70" s="19">
        <v>94</v>
      </c>
      <c r="J70" s="19">
        <v>34</v>
      </c>
      <c r="K70" s="21">
        <f>+J70/I70</f>
        <v>0.36170212765957449</v>
      </c>
      <c r="L70" s="19"/>
      <c r="M70" s="19">
        <v>66</v>
      </c>
      <c r="N70" s="21">
        <f>+M70/I70</f>
        <v>0.7021276595744681</v>
      </c>
      <c r="O70" s="15"/>
      <c r="P70" s="19">
        <v>79</v>
      </c>
      <c r="Q70" s="19">
        <v>28</v>
      </c>
      <c r="R70" s="21">
        <f>+Q70/P70</f>
        <v>0.35443037974683544</v>
      </c>
      <c r="S70" s="19"/>
      <c r="T70" s="19">
        <v>40</v>
      </c>
      <c r="U70" s="21">
        <f>+T70/P70</f>
        <v>0.50632911392405067</v>
      </c>
      <c r="V70" s="14"/>
      <c r="W70" s="19">
        <v>70</v>
      </c>
      <c r="X70" s="19">
        <v>24</v>
      </c>
      <c r="Y70" s="21">
        <f>+X70/W70</f>
        <v>0.34285714285714286</v>
      </c>
      <c r="Z70" s="19"/>
      <c r="AA70" s="19">
        <v>34</v>
      </c>
      <c r="AB70" s="21">
        <f>+AA70/W70</f>
        <v>0.48571428571428571</v>
      </c>
      <c r="AC70" s="15"/>
      <c r="AD70" s="19">
        <v>112</v>
      </c>
      <c r="AE70" s="19">
        <v>18</v>
      </c>
      <c r="AF70" s="21">
        <f t="shared" si="42"/>
        <v>0.16071428571428573</v>
      </c>
      <c r="AG70" s="19"/>
      <c r="AH70" s="19">
        <v>19</v>
      </c>
      <c r="AI70" s="21">
        <f t="shared" si="43"/>
        <v>0.16964285714285715</v>
      </c>
      <c r="AJ70" s="14"/>
      <c r="AK70" s="29">
        <v>106</v>
      </c>
      <c r="AL70" s="29">
        <v>17</v>
      </c>
      <c r="AM70" s="30">
        <f t="shared" si="44"/>
        <v>0.16037735849056603</v>
      </c>
      <c r="AN70" s="29"/>
      <c r="AO70" s="29">
        <v>18</v>
      </c>
      <c r="AP70" s="30">
        <f t="shared" si="45"/>
        <v>0.16981132075471697</v>
      </c>
      <c r="AQ70" s="15"/>
      <c r="AR70" s="47">
        <v>120</v>
      </c>
      <c r="AS70" s="47">
        <v>41</v>
      </c>
      <c r="AT70" s="61">
        <f t="shared" si="12"/>
        <v>0.34166666666666667</v>
      </c>
      <c r="AV70" s="47">
        <v>42</v>
      </c>
      <c r="AW70" s="61">
        <f t="shared" si="13"/>
        <v>0.35</v>
      </c>
      <c r="AX70" s="14"/>
      <c r="AY70" s="36">
        <v>111</v>
      </c>
      <c r="AZ70" s="36">
        <v>38</v>
      </c>
      <c r="BA70" s="21">
        <f t="shared" si="14"/>
        <v>0.34234234234234234</v>
      </c>
      <c r="BB70" s="36"/>
      <c r="BC70" s="36">
        <v>39</v>
      </c>
      <c r="BD70" s="21">
        <f t="shared" si="15"/>
        <v>0.35135135135135137</v>
      </c>
    </row>
    <row r="71" spans="1:56" s="47" customFormat="1" ht="14.1" customHeight="1" x14ac:dyDescent="0.25">
      <c r="A71" s="50" t="s">
        <v>38</v>
      </c>
      <c r="B71" s="51">
        <f>SUM(B7:B70)</f>
        <v>2966</v>
      </c>
      <c r="C71" s="51">
        <f>SUM(C7:C70)</f>
        <v>953</v>
      </c>
      <c r="D71" s="52">
        <f>+C71/B71</f>
        <v>0.32130815913688471</v>
      </c>
      <c r="E71" s="51"/>
      <c r="F71" s="51">
        <f>SUM(F7:F70)</f>
        <v>1769</v>
      </c>
      <c r="G71" s="52">
        <f>+F71/B71</f>
        <v>0.59642616318273767</v>
      </c>
      <c r="H71" s="53"/>
      <c r="I71" s="51">
        <f>SUM(I7:I70)</f>
        <v>2594</v>
      </c>
      <c r="J71" s="51">
        <f>SUM(J7:J70)</f>
        <v>830</v>
      </c>
      <c r="K71" s="52">
        <f>+J71/I71</f>
        <v>0.31996915959907479</v>
      </c>
      <c r="L71" s="51"/>
      <c r="M71" s="51">
        <f>SUM(M7:M70)</f>
        <v>1547</v>
      </c>
      <c r="N71" s="52">
        <f>+M71/I71</f>
        <v>0.59637625289128759</v>
      </c>
      <c r="O71" s="54"/>
      <c r="P71" s="51">
        <f>SUM(P7:P70)</f>
        <v>3138</v>
      </c>
      <c r="Q71" s="51">
        <f>SUM(Q7:Q70)</f>
        <v>1167</v>
      </c>
      <c r="R71" s="52">
        <f>+Q71/P71</f>
        <v>0.37189292543021035</v>
      </c>
      <c r="S71" s="51"/>
      <c r="T71" s="51">
        <f>SUM(T7:T70)</f>
        <v>1658</v>
      </c>
      <c r="U71" s="52">
        <f>+T71/P71</f>
        <v>0.52836201402166982</v>
      </c>
      <c r="V71" s="53"/>
      <c r="W71" s="51">
        <f>SUM(W7:W70)</f>
        <v>2826</v>
      </c>
      <c r="X71" s="51">
        <f>SUM(X7:X70)</f>
        <v>1060</v>
      </c>
      <c r="Y71" s="52">
        <f>+X71/W71</f>
        <v>0.37508846426043879</v>
      </c>
      <c r="Z71" s="51"/>
      <c r="AA71" s="51">
        <f>SUM(AA7:AA70)</f>
        <v>1486</v>
      </c>
      <c r="AB71" s="52">
        <f>+AA71/W71</f>
        <v>0.52583156404812459</v>
      </c>
      <c r="AC71" s="54"/>
      <c r="AD71" s="51">
        <f>SUM(AD7:AD70)</f>
        <v>3766</v>
      </c>
      <c r="AE71" s="51">
        <f>SUM(AE7:AE70)</f>
        <v>1066</v>
      </c>
      <c r="AF71" s="52">
        <f t="shared" si="42"/>
        <v>0.2830589484864578</v>
      </c>
      <c r="AG71" s="51"/>
      <c r="AH71" s="51">
        <f>SUM(AH7:AH70)</f>
        <v>1096</v>
      </c>
      <c r="AI71" s="52">
        <f t="shared" si="43"/>
        <v>0.29102496016994156</v>
      </c>
      <c r="AJ71" s="53"/>
      <c r="AK71" s="55">
        <f>SUM(AK7:AK70)</f>
        <v>3449</v>
      </c>
      <c r="AL71" s="55">
        <f>SUM(AL7:AL70)</f>
        <v>964</v>
      </c>
      <c r="AM71" s="56">
        <f t="shared" si="44"/>
        <v>0.27950130472600754</v>
      </c>
      <c r="AN71" s="55"/>
      <c r="AO71" s="55">
        <f>SUM(AO7:AO70)</f>
        <v>979</v>
      </c>
      <c r="AP71" s="56">
        <f t="shared" si="45"/>
        <v>0.28385039141780227</v>
      </c>
      <c r="AQ71" s="54"/>
      <c r="AR71" s="96">
        <f>SUM(AR7:AR70)</f>
        <v>4570</v>
      </c>
      <c r="AS71" s="96">
        <f>SUM(AS7:AS70)</f>
        <v>1472</v>
      </c>
      <c r="AT71" s="97">
        <f>AS71/AR71</f>
        <v>0.32210065645514224</v>
      </c>
      <c r="AU71" s="96"/>
      <c r="AV71" s="96">
        <f>SUM(AV7:AV70)</f>
        <v>1545</v>
      </c>
      <c r="AW71" s="98">
        <f>AV71/AR71</f>
        <v>0.33807439824945296</v>
      </c>
      <c r="AX71" s="53"/>
      <c r="AY71" s="57">
        <f>SUM(AY7:AY70)</f>
        <v>4241</v>
      </c>
      <c r="AZ71" s="57">
        <f>SUM(AZ7:AZ70)</f>
        <v>1369</v>
      </c>
      <c r="BA71" s="58">
        <f>AZ71/AY71</f>
        <v>0.32280122612591372</v>
      </c>
      <c r="BB71" s="57"/>
      <c r="BC71" s="57">
        <f>SUM(BC7:BC70)</f>
        <v>1406</v>
      </c>
      <c r="BD71" s="58">
        <f>BC71/AY71</f>
        <v>0.33152558358877621</v>
      </c>
    </row>
    <row r="72" spans="1:56" x14ac:dyDescent="0.25">
      <c r="AR72" s="47"/>
      <c r="AS72" s="47"/>
      <c r="AT72" s="61"/>
      <c r="AU72" s="47"/>
      <c r="AV72" s="47"/>
    </row>
    <row r="73" spans="1:56" x14ac:dyDescent="0.25">
      <c r="A73" s="7" t="s">
        <v>85</v>
      </c>
    </row>
    <row r="74" spans="1:56" x14ac:dyDescent="0.25">
      <c r="A74" s="7" t="s">
        <v>68</v>
      </c>
    </row>
  </sheetData>
  <mergeCells count="6">
    <mergeCell ref="AD4:AP4"/>
    <mergeCell ref="AR4:BD4"/>
    <mergeCell ref="AD5:AI5"/>
    <mergeCell ref="AK5:AP5"/>
    <mergeCell ref="AR5:AW5"/>
    <mergeCell ref="AY5:BD5"/>
  </mergeCells>
  <conditionalFormatting sqref="AR16:AS16">
    <cfRule type="expression" dxfId="7" priority="2" stopIfTrue="1">
      <formula>MOD(ROW()-7,4*1)+1&lt;=1</formula>
    </cfRule>
  </conditionalFormatting>
  <conditionalFormatting sqref="AV16">
    <cfRule type="expression" dxfId="6" priority="1" stopIfTrue="1">
      <formula>MOD(ROW()-7,4*1)+1&lt;=1</formula>
    </cfRule>
  </conditionalFormatting>
  <conditionalFormatting sqref="AX7:AY7 BA7:BB7 BD7 A7:AQ70 AX8:BD8 AR9:AX9 BA9 BD9 AX10:BD70">
    <cfRule type="expression" dxfId="5" priority="3" stopIfTrue="1">
      <formula>MOD(ROW()-7,4*1)+1&lt;=1</formula>
    </cfRule>
  </conditionalFormatting>
  <printOptions horizontalCentered="1" gridLines="1"/>
  <pageMargins left="0.7" right="0.7" top="0.75" bottom="0.75" header="0.3" footer="0.3"/>
  <pageSetup paperSize="3" scale="71" fitToHeight="0" orientation="landscape" r:id="rId1"/>
  <headerFooter>
    <oddFooter>&amp;CCollin IRO tkm; 12/8/2016; Page &amp;P of &amp;N
...\IRO Service Requests\Martinez\HSDC Enrollment by HS-Term 201310-201620 Tables.xlsx</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R92"/>
  <sheetViews>
    <sheetView tabSelected="1" view="pageLayout" zoomScaleNormal="100" zoomScaleSheetLayoutView="100" workbookViewId="0"/>
  </sheetViews>
  <sheetFormatPr defaultRowHeight="15" x14ac:dyDescent="0.25"/>
  <cols>
    <col min="1" max="1" width="30.5703125" customWidth="1"/>
    <col min="2" max="6" width="7.140625" customWidth="1"/>
    <col min="7" max="7" width="1.42578125" customWidth="1"/>
    <col min="8" max="12" width="7.140625" customWidth="1"/>
    <col min="13" max="13" width="1.5703125" customWidth="1"/>
    <col min="14" max="18" width="7.140625" customWidth="1"/>
    <col min="19" max="19" width="1.42578125" customWidth="1"/>
    <col min="20" max="24" width="7.140625" customWidth="1"/>
    <col min="25" max="25" width="1.5703125" customWidth="1"/>
    <col min="26" max="30" width="7.140625" customWidth="1"/>
    <col min="31" max="31" width="1.42578125" customWidth="1"/>
    <col min="32" max="36" width="7.140625" customWidth="1"/>
    <col min="37" max="37" width="1.5703125" customWidth="1"/>
    <col min="38" max="42" width="7.140625" customWidth="1"/>
    <col min="43" max="43" width="1.42578125" customWidth="1"/>
    <col min="44" max="48" width="7.140625" customWidth="1"/>
    <col min="49" max="49" width="1.5703125" customWidth="1"/>
    <col min="50" max="54" width="7.140625" customWidth="1"/>
    <col min="55" max="55" width="1.42578125" customWidth="1"/>
    <col min="56" max="60" width="7.140625" customWidth="1"/>
    <col min="61" max="61" width="1.5703125" customWidth="1"/>
    <col min="62" max="66" width="7.140625" customWidth="1"/>
    <col min="67" max="67" width="1.42578125" customWidth="1"/>
    <col min="68" max="72" width="7.140625" customWidth="1"/>
    <col min="73" max="73" width="1.5703125" customWidth="1"/>
    <col min="74" max="78" width="7.140625" customWidth="1"/>
    <col min="79" max="79" width="1.42578125" customWidth="1"/>
    <col min="80" max="84" width="7.140625" customWidth="1"/>
    <col min="85" max="85" width="1.5703125" customWidth="1"/>
    <col min="86" max="90" width="7.140625" customWidth="1"/>
    <col min="91" max="91" width="1.42578125" customWidth="1"/>
    <col min="92" max="96" width="7.140625" customWidth="1"/>
  </cols>
  <sheetData>
    <row r="1" spans="1:96" s="173" customFormat="1" ht="12.75" x14ac:dyDescent="0.2">
      <c r="A1" s="172"/>
      <c r="B1" s="172" t="s">
        <v>186</v>
      </c>
      <c r="N1" s="172" t="s">
        <v>186</v>
      </c>
      <c r="Z1" s="172" t="s">
        <v>186</v>
      </c>
      <c r="AL1" s="172" t="s">
        <v>186</v>
      </c>
      <c r="AR1" s="174"/>
      <c r="AS1" s="174"/>
      <c r="AT1" s="174"/>
      <c r="AU1" s="174"/>
      <c r="AV1" s="174"/>
      <c r="AX1" s="172" t="s">
        <v>186</v>
      </c>
      <c r="BD1" s="174"/>
      <c r="BE1" s="174"/>
      <c r="BF1" s="174"/>
      <c r="BG1" s="174"/>
      <c r="BH1" s="174"/>
      <c r="BJ1" s="172" t="s">
        <v>186</v>
      </c>
      <c r="BP1" s="174"/>
      <c r="BQ1" s="174"/>
      <c r="BR1" s="174"/>
      <c r="BS1" s="174"/>
      <c r="BT1" s="174"/>
      <c r="BV1" s="172" t="s">
        <v>186</v>
      </c>
      <c r="CB1" s="174"/>
      <c r="CC1" s="174"/>
      <c r="CD1" s="174"/>
      <c r="CE1" s="174"/>
      <c r="CF1" s="174"/>
      <c r="CH1" s="172" t="s">
        <v>186</v>
      </c>
      <c r="CN1" s="174"/>
      <c r="CO1" s="174"/>
      <c r="CP1" s="174"/>
      <c r="CQ1" s="174"/>
      <c r="CR1" s="174"/>
    </row>
    <row r="2" spans="1:96" s="173" customFormat="1" ht="12.75" x14ac:dyDescent="0.2">
      <c r="A2" s="172"/>
      <c r="B2" s="172" t="s">
        <v>195</v>
      </c>
      <c r="N2" s="172" t="s">
        <v>195</v>
      </c>
      <c r="Z2" s="172" t="s">
        <v>195</v>
      </c>
      <c r="AL2" s="172" t="s">
        <v>195</v>
      </c>
      <c r="AR2" s="174"/>
      <c r="AS2" s="174"/>
      <c r="AT2" s="174"/>
      <c r="AU2" s="174"/>
      <c r="AV2" s="174"/>
      <c r="AX2" s="172" t="s">
        <v>195</v>
      </c>
      <c r="BD2" s="174"/>
      <c r="BE2" s="174"/>
      <c r="BF2" s="174"/>
      <c r="BG2" s="174"/>
      <c r="BH2" s="174"/>
      <c r="BJ2" s="172" t="s">
        <v>195</v>
      </c>
      <c r="BP2" s="174"/>
      <c r="BQ2" s="174"/>
      <c r="BR2" s="174"/>
      <c r="BS2" s="174"/>
      <c r="BT2" s="174"/>
      <c r="BV2" s="172" t="s">
        <v>195</v>
      </c>
      <c r="CB2" s="174"/>
      <c r="CC2" s="174"/>
      <c r="CD2" s="174"/>
      <c r="CE2" s="174"/>
      <c r="CF2" s="174"/>
      <c r="CH2" s="172" t="s">
        <v>195</v>
      </c>
      <c r="CN2" s="174"/>
      <c r="CO2" s="174"/>
      <c r="CP2" s="174"/>
      <c r="CQ2" s="174"/>
      <c r="CR2" s="174"/>
    </row>
    <row r="3" spans="1:96" s="173" customFormat="1" ht="12.75" x14ac:dyDescent="0.2">
      <c r="A3" s="172"/>
      <c r="B3" s="172" t="s">
        <v>39</v>
      </c>
      <c r="N3" s="172" t="s">
        <v>39</v>
      </c>
      <c r="Z3" s="172" t="s">
        <v>39</v>
      </c>
      <c r="AL3" s="172" t="s">
        <v>39</v>
      </c>
      <c r="AR3" s="174"/>
      <c r="AS3" s="174"/>
      <c r="AT3" s="174"/>
      <c r="AU3" s="174"/>
      <c r="AV3" s="174"/>
      <c r="AX3" s="172" t="s">
        <v>39</v>
      </c>
      <c r="BD3" s="174"/>
      <c r="BE3" s="174"/>
      <c r="BF3" s="174"/>
      <c r="BG3" s="174"/>
      <c r="BH3" s="174"/>
      <c r="BJ3" s="172" t="s">
        <v>39</v>
      </c>
      <c r="BP3" s="174"/>
      <c r="BQ3" s="174"/>
      <c r="BR3" s="174"/>
      <c r="BS3" s="174"/>
      <c r="BT3" s="174"/>
      <c r="BV3" s="172" t="s">
        <v>39</v>
      </c>
      <c r="CB3" s="174"/>
      <c r="CC3" s="174"/>
      <c r="CD3" s="174"/>
      <c r="CE3" s="174"/>
      <c r="CF3" s="174"/>
      <c r="CH3" s="172" t="s">
        <v>39</v>
      </c>
      <c r="CN3" s="174"/>
      <c r="CO3" s="174"/>
      <c r="CP3" s="174"/>
      <c r="CQ3" s="174"/>
      <c r="CR3" s="174"/>
    </row>
    <row r="4" spans="1:96" s="173" customFormat="1" ht="12.75" x14ac:dyDescent="0.2">
      <c r="A4" s="139"/>
      <c r="B4" s="140" t="s">
        <v>190</v>
      </c>
      <c r="C4" s="140"/>
      <c r="D4" s="140"/>
      <c r="E4" s="140"/>
      <c r="F4" s="140"/>
      <c r="G4" s="140"/>
      <c r="H4" s="140"/>
      <c r="I4" s="140"/>
      <c r="J4" s="140"/>
      <c r="K4" s="140"/>
      <c r="L4" s="140"/>
      <c r="M4" s="140"/>
      <c r="N4" s="140" t="s">
        <v>189</v>
      </c>
      <c r="O4" s="140"/>
      <c r="P4" s="140"/>
      <c r="Q4" s="140"/>
      <c r="R4" s="140"/>
      <c r="S4" s="140"/>
      <c r="T4" s="140"/>
      <c r="U4" s="140"/>
      <c r="V4" s="140"/>
      <c r="W4" s="140"/>
      <c r="X4" s="140"/>
      <c r="Y4" s="140"/>
      <c r="Z4" s="140" t="s">
        <v>191</v>
      </c>
      <c r="AA4" s="140"/>
      <c r="AB4" s="140"/>
      <c r="AC4" s="140"/>
      <c r="AD4" s="140"/>
      <c r="AE4" s="140"/>
      <c r="AF4" s="140"/>
      <c r="AG4" s="140"/>
      <c r="AH4" s="140"/>
      <c r="AI4" s="140"/>
      <c r="AJ4" s="140"/>
      <c r="AK4" s="175"/>
      <c r="AL4" s="140" t="s">
        <v>188</v>
      </c>
      <c r="AM4" s="175"/>
      <c r="AN4" s="175"/>
      <c r="AO4" s="175"/>
      <c r="AP4" s="175"/>
      <c r="AQ4" s="175"/>
      <c r="AR4" s="176"/>
      <c r="AS4" s="176"/>
      <c r="AT4" s="176"/>
      <c r="AU4" s="176"/>
      <c r="AV4" s="176"/>
      <c r="AW4" s="175"/>
      <c r="AX4" s="140" t="s">
        <v>187</v>
      </c>
      <c r="AY4" s="175"/>
      <c r="AZ4" s="175"/>
      <c r="BA4" s="175"/>
      <c r="BB4" s="175"/>
      <c r="BC4" s="175"/>
      <c r="BD4" s="176"/>
      <c r="BE4" s="176"/>
      <c r="BF4" s="176"/>
      <c r="BG4" s="176"/>
      <c r="BH4" s="176"/>
      <c r="BI4" s="175"/>
      <c r="BJ4" s="140" t="s">
        <v>199</v>
      </c>
      <c r="BK4" s="175"/>
      <c r="BL4" s="175"/>
      <c r="BM4" s="175"/>
      <c r="BN4" s="175"/>
      <c r="BO4" s="175"/>
      <c r="BP4" s="176"/>
      <c r="BQ4" s="176"/>
      <c r="BR4" s="176"/>
      <c r="BS4" s="176"/>
      <c r="BT4" s="176"/>
      <c r="BU4" s="175"/>
      <c r="BV4" s="140" t="s">
        <v>206</v>
      </c>
      <c r="BW4" s="175"/>
      <c r="BX4" s="175"/>
      <c r="BY4" s="175"/>
      <c r="BZ4" s="175"/>
      <c r="CA4" s="175"/>
      <c r="CB4" s="176"/>
      <c r="CC4" s="176"/>
      <c r="CD4" s="176"/>
      <c r="CE4" s="176"/>
      <c r="CF4" s="176"/>
      <c r="CG4" s="175"/>
      <c r="CH4" s="140" t="s">
        <v>214</v>
      </c>
      <c r="CI4" s="175"/>
      <c r="CJ4" s="175"/>
      <c r="CK4" s="175"/>
      <c r="CL4" s="175"/>
      <c r="CM4" s="175"/>
      <c r="CN4" s="176"/>
      <c r="CO4" s="176"/>
      <c r="CP4" s="176"/>
      <c r="CQ4" s="176"/>
      <c r="CR4" s="176"/>
    </row>
    <row r="5" spans="1:96" x14ac:dyDescent="0.25">
      <c r="A5" s="99"/>
      <c r="B5" s="185" t="s">
        <v>184</v>
      </c>
      <c r="C5" s="185"/>
      <c r="D5" s="185"/>
      <c r="E5" s="185"/>
      <c r="F5" s="185"/>
      <c r="G5" s="185"/>
      <c r="H5" s="185"/>
      <c r="I5" s="185"/>
      <c r="J5" s="185"/>
      <c r="K5" s="185"/>
      <c r="L5" s="185"/>
      <c r="M5" s="134"/>
      <c r="N5" s="185" t="s">
        <v>61</v>
      </c>
      <c r="O5" s="185"/>
      <c r="P5" s="185"/>
      <c r="Q5" s="185"/>
      <c r="R5" s="185"/>
      <c r="S5" s="185"/>
      <c r="T5" s="185"/>
      <c r="U5" s="185"/>
      <c r="V5" s="185"/>
      <c r="W5" s="185"/>
      <c r="X5" s="185"/>
      <c r="Y5" s="134"/>
      <c r="Z5" s="185" t="s">
        <v>69</v>
      </c>
      <c r="AA5" s="185"/>
      <c r="AB5" s="185"/>
      <c r="AC5" s="185"/>
      <c r="AD5" s="185"/>
      <c r="AE5" s="185"/>
      <c r="AF5" s="185"/>
      <c r="AG5" s="185"/>
      <c r="AH5" s="185"/>
      <c r="AI5" s="185"/>
      <c r="AJ5" s="185"/>
      <c r="AK5" s="134"/>
      <c r="AL5" s="185" t="s">
        <v>180</v>
      </c>
      <c r="AM5" s="185"/>
      <c r="AN5" s="185"/>
      <c r="AO5" s="185"/>
      <c r="AP5" s="185"/>
      <c r="AQ5" s="185"/>
      <c r="AR5" s="185"/>
      <c r="AS5" s="185"/>
      <c r="AT5" s="185"/>
      <c r="AU5" s="185"/>
      <c r="AV5" s="185"/>
      <c r="AW5" s="134"/>
      <c r="AX5" s="185" t="s">
        <v>181</v>
      </c>
      <c r="AY5" s="185"/>
      <c r="AZ5" s="185"/>
      <c r="BA5" s="185"/>
      <c r="BB5" s="185"/>
      <c r="BC5" s="185"/>
      <c r="BD5" s="185"/>
      <c r="BE5" s="185"/>
      <c r="BF5" s="185"/>
      <c r="BG5" s="185"/>
      <c r="BH5" s="185"/>
      <c r="BI5" s="134"/>
      <c r="BJ5" s="185" t="s">
        <v>198</v>
      </c>
      <c r="BK5" s="185"/>
      <c r="BL5" s="185"/>
      <c r="BM5" s="185"/>
      <c r="BN5" s="185"/>
      <c r="BO5" s="185"/>
      <c r="BP5" s="185"/>
      <c r="BQ5" s="185"/>
      <c r="BR5" s="185"/>
      <c r="BS5" s="185"/>
      <c r="BT5" s="185"/>
      <c r="BU5" s="134"/>
      <c r="BV5" s="185" t="s">
        <v>207</v>
      </c>
      <c r="BW5" s="185"/>
      <c r="BX5" s="185"/>
      <c r="BY5" s="185"/>
      <c r="BZ5" s="185"/>
      <c r="CA5" s="185"/>
      <c r="CB5" s="185"/>
      <c r="CC5" s="185"/>
      <c r="CD5" s="185"/>
      <c r="CE5" s="185"/>
      <c r="CF5" s="185"/>
      <c r="CG5" s="134"/>
      <c r="CH5" s="185" t="s">
        <v>215</v>
      </c>
      <c r="CI5" s="185"/>
      <c r="CJ5" s="185"/>
      <c r="CK5" s="185"/>
      <c r="CL5" s="185"/>
      <c r="CM5" s="185"/>
      <c r="CN5" s="185"/>
      <c r="CO5" s="185"/>
      <c r="CP5" s="185"/>
      <c r="CQ5" s="185"/>
      <c r="CR5" s="185"/>
    </row>
    <row r="6" spans="1:96" x14ac:dyDescent="0.25">
      <c r="A6" s="99"/>
      <c r="B6" s="186" t="s">
        <v>41</v>
      </c>
      <c r="C6" s="186"/>
      <c r="D6" s="186"/>
      <c r="E6" s="186"/>
      <c r="F6" s="186"/>
      <c r="G6" s="132"/>
      <c r="H6" s="186" t="s">
        <v>42</v>
      </c>
      <c r="I6" s="186"/>
      <c r="J6" s="186"/>
      <c r="K6" s="186"/>
      <c r="L6" s="186"/>
      <c r="M6" s="134"/>
      <c r="N6" s="186" t="s">
        <v>41</v>
      </c>
      <c r="O6" s="186"/>
      <c r="P6" s="186"/>
      <c r="Q6" s="186"/>
      <c r="R6" s="186"/>
      <c r="S6" s="132"/>
      <c r="T6" s="186" t="s">
        <v>42</v>
      </c>
      <c r="U6" s="186"/>
      <c r="V6" s="186"/>
      <c r="W6" s="186"/>
      <c r="X6" s="186"/>
      <c r="Y6" s="134"/>
      <c r="Z6" s="186" t="s">
        <v>41</v>
      </c>
      <c r="AA6" s="186"/>
      <c r="AB6" s="186"/>
      <c r="AC6" s="186"/>
      <c r="AD6" s="186"/>
      <c r="AE6" s="132"/>
      <c r="AF6" s="186" t="s">
        <v>42</v>
      </c>
      <c r="AG6" s="186"/>
      <c r="AH6" s="186"/>
      <c r="AI6" s="186"/>
      <c r="AJ6" s="186"/>
      <c r="AK6" s="118"/>
      <c r="AL6" s="186" t="s">
        <v>41</v>
      </c>
      <c r="AM6" s="186"/>
      <c r="AN6" s="186"/>
      <c r="AO6" s="186"/>
      <c r="AP6" s="186"/>
      <c r="AQ6" s="132"/>
      <c r="AR6" s="186" t="s">
        <v>42</v>
      </c>
      <c r="AS6" s="186"/>
      <c r="AT6" s="186"/>
      <c r="AU6" s="186"/>
      <c r="AV6" s="186"/>
      <c r="AW6" s="134"/>
      <c r="AX6" s="186" t="s">
        <v>41</v>
      </c>
      <c r="AY6" s="186"/>
      <c r="AZ6" s="186"/>
      <c r="BA6" s="186"/>
      <c r="BB6" s="186"/>
      <c r="BC6" s="132"/>
      <c r="BD6" s="186" t="s">
        <v>42</v>
      </c>
      <c r="BE6" s="186"/>
      <c r="BF6" s="186"/>
      <c r="BG6" s="186"/>
      <c r="BH6" s="186"/>
      <c r="BI6" s="134"/>
      <c r="BJ6" s="186" t="s">
        <v>41</v>
      </c>
      <c r="BK6" s="186"/>
      <c r="BL6" s="186"/>
      <c r="BM6" s="186"/>
      <c r="BN6" s="186"/>
      <c r="BO6" s="132"/>
      <c r="BP6" s="186" t="s">
        <v>42</v>
      </c>
      <c r="BQ6" s="186"/>
      <c r="BR6" s="186"/>
      <c r="BS6" s="186"/>
      <c r="BT6" s="186"/>
      <c r="BU6" s="134"/>
      <c r="BV6" s="186" t="s">
        <v>41</v>
      </c>
      <c r="BW6" s="186"/>
      <c r="BX6" s="186"/>
      <c r="BY6" s="186"/>
      <c r="BZ6" s="186"/>
      <c r="CA6" s="132"/>
      <c r="CB6" s="186" t="s">
        <v>42</v>
      </c>
      <c r="CC6" s="186"/>
      <c r="CD6" s="186"/>
      <c r="CE6" s="186"/>
      <c r="CF6" s="186"/>
      <c r="CG6" s="134"/>
      <c r="CH6" s="186" t="s">
        <v>41</v>
      </c>
      <c r="CI6" s="186"/>
      <c r="CJ6" s="186"/>
      <c r="CK6" s="186"/>
      <c r="CL6" s="186"/>
      <c r="CM6" s="132"/>
      <c r="CN6" s="186" t="s">
        <v>42</v>
      </c>
      <c r="CO6" s="186"/>
      <c r="CP6" s="186"/>
      <c r="CQ6" s="186"/>
      <c r="CR6" s="186"/>
    </row>
    <row r="7" spans="1:96" s="157" customFormat="1" ht="12.75" x14ac:dyDescent="0.2">
      <c r="A7" s="100" t="s">
        <v>40</v>
      </c>
      <c r="B7" s="101" t="s">
        <v>43</v>
      </c>
      <c r="C7" s="102" t="s">
        <v>44</v>
      </c>
      <c r="D7" s="103" t="s">
        <v>52</v>
      </c>
      <c r="E7" s="104" t="s">
        <v>55</v>
      </c>
      <c r="F7" s="103" t="s">
        <v>52</v>
      </c>
      <c r="G7" s="105"/>
      <c r="H7" s="101" t="s">
        <v>43</v>
      </c>
      <c r="I7" s="102" t="s">
        <v>44</v>
      </c>
      <c r="J7" s="103" t="s">
        <v>52</v>
      </c>
      <c r="K7" s="104" t="s">
        <v>55</v>
      </c>
      <c r="L7" s="110" t="s">
        <v>52</v>
      </c>
      <c r="M7" s="113"/>
      <c r="N7" s="106" t="s">
        <v>43</v>
      </c>
      <c r="O7" s="107" t="s">
        <v>44</v>
      </c>
      <c r="P7" s="108" t="s">
        <v>52</v>
      </c>
      <c r="Q7" s="109" t="s">
        <v>55</v>
      </c>
      <c r="R7" s="108" t="s">
        <v>52</v>
      </c>
      <c r="S7" s="114"/>
      <c r="T7" s="106" t="s">
        <v>43</v>
      </c>
      <c r="U7" s="107" t="s">
        <v>44</v>
      </c>
      <c r="V7" s="108" t="s">
        <v>52</v>
      </c>
      <c r="W7" s="109" t="s">
        <v>55</v>
      </c>
      <c r="X7" s="110" t="s">
        <v>52</v>
      </c>
      <c r="Y7" s="113"/>
      <c r="Z7" s="115" t="s">
        <v>43</v>
      </c>
      <c r="AA7" s="116" t="s">
        <v>44</v>
      </c>
      <c r="AB7" s="108" t="s">
        <v>52</v>
      </c>
      <c r="AC7" s="109" t="s">
        <v>55</v>
      </c>
      <c r="AD7" s="108" t="s">
        <v>52</v>
      </c>
      <c r="AE7" s="114"/>
      <c r="AF7" s="106" t="s">
        <v>43</v>
      </c>
      <c r="AG7" s="107" t="s">
        <v>44</v>
      </c>
      <c r="AH7" s="108" t="s">
        <v>52</v>
      </c>
      <c r="AI7" s="109" t="s">
        <v>55</v>
      </c>
      <c r="AJ7" s="110" t="s">
        <v>52</v>
      </c>
      <c r="AK7" s="137"/>
      <c r="AL7" s="115" t="s">
        <v>43</v>
      </c>
      <c r="AM7" s="116" t="s">
        <v>44</v>
      </c>
      <c r="AN7" s="108" t="s">
        <v>52</v>
      </c>
      <c r="AO7" s="109" t="s">
        <v>55</v>
      </c>
      <c r="AP7" s="108" t="s">
        <v>52</v>
      </c>
      <c r="AQ7" s="114"/>
      <c r="AR7" s="106" t="s">
        <v>43</v>
      </c>
      <c r="AS7" s="107" t="s">
        <v>44</v>
      </c>
      <c r="AT7" s="108" t="s">
        <v>52</v>
      </c>
      <c r="AU7" s="109" t="s">
        <v>55</v>
      </c>
      <c r="AV7" s="110" t="s">
        <v>52</v>
      </c>
      <c r="AW7" s="113"/>
      <c r="AX7" s="115" t="s">
        <v>43</v>
      </c>
      <c r="AY7" s="116" t="s">
        <v>44</v>
      </c>
      <c r="AZ7" s="108" t="s">
        <v>52</v>
      </c>
      <c r="BA7" s="109" t="s">
        <v>55</v>
      </c>
      <c r="BB7" s="108" t="s">
        <v>52</v>
      </c>
      <c r="BC7" s="114"/>
      <c r="BD7" s="106" t="s">
        <v>43</v>
      </c>
      <c r="BE7" s="107" t="s">
        <v>44</v>
      </c>
      <c r="BF7" s="108" t="s">
        <v>52</v>
      </c>
      <c r="BG7" s="109" t="s">
        <v>55</v>
      </c>
      <c r="BH7" s="110" t="s">
        <v>52</v>
      </c>
      <c r="BI7" s="113"/>
      <c r="BJ7" s="115" t="s">
        <v>43</v>
      </c>
      <c r="BK7" s="116" t="s">
        <v>44</v>
      </c>
      <c r="BL7" s="108" t="s">
        <v>52</v>
      </c>
      <c r="BM7" s="109" t="s">
        <v>55</v>
      </c>
      <c r="BN7" s="108" t="s">
        <v>52</v>
      </c>
      <c r="BO7" s="114"/>
      <c r="BP7" s="106" t="s">
        <v>43</v>
      </c>
      <c r="BQ7" s="107" t="s">
        <v>44</v>
      </c>
      <c r="BR7" s="108" t="s">
        <v>52</v>
      </c>
      <c r="BS7" s="109" t="s">
        <v>55</v>
      </c>
      <c r="BT7" s="110" t="s">
        <v>52</v>
      </c>
      <c r="BU7" s="113"/>
      <c r="BV7" s="115" t="s">
        <v>43</v>
      </c>
      <c r="BW7" s="116" t="s">
        <v>44</v>
      </c>
      <c r="BX7" s="108" t="s">
        <v>52</v>
      </c>
      <c r="BY7" s="109" t="s">
        <v>55</v>
      </c>
      <c r="BZ7" s="108" t="s">
        <v>52</v>
      </c>
      <c r="CA7" s="114"/>
      <c r="CB7" s="106" t="s">
        <v>43</v>
      </c>
      <c r="CC7" s="107" t="s">
        <v>44</v>
      </c>
      <c r="CD7" s="108" t="s">
        <v>52</v>
      </c>
      <c r="CE7" s="109" t="s">
        <v>55</v>
      </c>
      <c r="CF7" s="110" t="s">
        <v>52</v>
      </c>
      <c r="CG7" s="113"/>
      <c r="CH7" s="115" t="s">
        <v>43</v>
      </c>
      <c r="CI7" s="116" t="s">
        <v>44</v>
      </c>
      <c r="CJ7" s="108" t="s">
        <v>52</v>
      </c>
      <c r="CK7" s="109" t="s">
        <v>55</v>
      </c>
      <c r="CL7" s="108" t="s">
        <v>52</v>
      </c>
      <c r="CM7" s="114"/>
      <c r="CN7" s="106" t="s">
        <v>43</v>
      </c>
      <c r="CO7" s="107" t="s">
        <v>44</v>
      </c>
      <c r="CP7" s="108" t="s">
        <v>52</v>
      </c>
      <c r="CQ7" s="109" t="s">
        <v>55</v>
      </c>
      <c r="CR7" s="110" t="s">
        <v>52</v>
      </c>
    </row>
    <row r="8" spans="1:96" s="157" customFormat="1" ht="12.75" x14ac:dyDescent="0.2">
      <c r="A8" s="18" t="s">
        <v>1</v>
      </c>
      <c r="B8" s="141">
        <v>358</v>
      </c>
      <c r="C8" s="141">
        <v>204</v>
      </c>
      <c r="D8" s="142">
        <f>+C8/B8</f>
        <v>0.56983240223463683</v>
      </c>
      <c r="E8" s="141">
        <v>327</v>
      </c>
      <c r="F8" s="142">
        <f>+E8/B8</f>
        <v>0.91340782122905029</v>
      </c>
      <c r="G8" s="143"/>
      <c r="H8" s="141">
        <v>322</v>
      </c>
      <c r="I8" s="141">
        <v>186</v>
      </c>
      <c r="J8" s="142">
        <f>+I8/H8</f>
        <v>0.57763975155279501</v>
      </c>
      <c r="K8" s="141">
        <v>302</v>
      </c>
      <c r="L8" s="144">
        <f>+K8/H8</f>
        <v>0.93788819875776397</v>
      </c>
      <c r="M8" s="145"/>
      <c r="N8" s="146">
        <v>425</v>
      </c>
      <c r="O8" s="146">
        <v>319</v>
      </c>
      <c r="P8" s="144">
        <f>+O8/N8</f>
        <v>0.75058823529411767</v>
      </c>
      <c r="Q8" s="146">
        <v>433</v>
      </c>
      <c r="R8" s="144">
        <f t="shared" ref="R8:R22" si="0">+Q8/N8</f>
        <v>1.0188235294117647</v>
      </c>
      <c r="S8" s="147"/>
      <c r="T8" s="146">
        <v>415</v>
      </c>
      <c r="U8" s="146">
        <v>313</v>
      </c>
      <c r="V8" s="144">
        <f>+U8/T8</f>
        <v>0.75421686746987948</v>
      </c>
      <c r="W8" s="146">
        <v>423</v>
      </c>
      <c r="X8" s="144">
        <f t="shared" ref="X8:X22" si="1">+W8/T8</f>
        <v>1.0192771084337349</v>
      </c>
      <c r="Y8" s="145"/>
      <c r="Z8" s="158">
        <v>493</v>
      </c>
      <c r="AA8" s="158">
        <v>347</v>
      </c>
      <c r="AB8" s="159">
        <f t="shared" ref="AB8:AB41" si="2">AA8/Z8</f>
        <v>0.70385395537525353</v>
      </c>
      <c r="AC8" s="158">
        <v>410</v>
      </c>
      <c r="AD8" s="159">
        <f t="shared" ref="AD8:AD41" si="3">AC8/Z8</f>
        <v>0.83164300202839758</v>
      </c>
      <c r="AE8" s="147"/>
      <c r="AF8" s="160">
        <v>471</v>
      </c>
      <c r="AG8" s="161">
        <v>340</v>
      </c>
      <c r="AH8" s="144">
        <f t="shared" ref="AH8:AH22" si="4">+AG8/AF8</f>
        <v>0.72186836518046704</v>
      </c>
      <c r="AI8" s="162">
        <v>395</v>
      </c>
      <c r="AJ8" s="148">
        <f t="shared" ref="AJ8:AJ22" si="5">AI8/AF8</f>
        <v>0.83864118895966033</v>
      </c>
      <c r="AK8" s="145"/>
      <c r="AL8" s="158">
        <v>619</v>
      </c>
      <c r="AM8" s="158">
        <v>318</v>
      </c>
      <c r="AN8" s="159">
        <f>AM8/AL8</f>
        <v>0.51373182552504038</v>
      </c>
      <c r="AO8" s="158">
        <v>319</v>
      </c>
      <c r="AP8" s="159">
        <f t="shared" ref="AP8:AP25" si="6">AO8/AL8</f>
        <v>0.51534733441033931</v>
      </c>
      <c r="AQ8" s="147"/>
      <c r="AR8" s="160">
        <v>592</v>
      </c>
      <c r="AS8" s="161">
        <v>311</v>
      </c>
      <c r="AT8" s="144">
        <f t="shared" ref="AT8:AT41" si="7">AS8/AR8</f>
        <v>0.52533783783783783</v>
      </c>
      <c r="AU8" s="162">
        <v>312</v>
      </c>
      <c r="AV8" s="144">
        <f t="shared" ref="AV8:AV25" si="8">AU8/AR8</f>
        <v>0.52702702702702697</v>
      </c>
      <c r="AW8" s="145"/>
      <c r="AX8" s="158">
        <v>780</v>
      </c>
      <c r="AY8" s="158">
        <v>150</v>
      </c>
      <c r="AZ8" s="159">
        <f>AY8/AX8</f>
        <v>0.19230769230769232</v>
      </c>
      <c r="BA8" s="158">
        <v>178</v>
      </c>
      <c r="BB8" s="159">
        <f t="shared" ref="BB8:BB13" si="9">BA8/AX8</f>
        <v>0.2282051282051282</v>
      </c>
      <c r="BC8" s="147"/>
      <c r="BD8" s="160">
        <v>741</v>
      </c>
      <c r="BE8" s="161">
        <v>142</v>
      </c>
      <c r="BF8" s="144">
        <f t="shared" ref="BF8:BF25" si="10">BE8/BD8</f>
        <v>0.19163292847503374</v>
      </c>
      <c r="BG8" s="162">
        <v>169</v>
      </c>
      <c r="BH8" s="144">
        <f t="shared" ref="BH8:BH13" si="11">BG8/BD8</f>
        <v>0.22807017543859648</v>
      </c>
      <c r="BI8" s="145"/>
      <c r="BJ8" s="158">
        <v>823</v>
      </c>
      <c r="BK8" s="158">
        <v>153</v>
      </c>
      <c r="BL8" s="159">
        <f>IFERROR(BK8/BJ8,"na")</f>
        <v>0.18590522478736329</v>
      </c>
      <c r="BM8" s="158">
        <v>168</v>
      </c>
      <c r="BN8" s="159">
        <f>IFERROR(BM8/BJ8,"na")</f>
        <v>0.20413122721749696</v>
      </c>
      <c r="BO8" s="147"/>
      <c r="BP8" s="160">
        <v>776</v>
      </c>
      <c r="BQ8" s="161">
        <v>138</v>
      </c>
      <c r="BR8" s="144">
        <f t="shared" ref="BR8:BR65" si="12">IFERROR(BQ8/BP8,"na")</f>
        <v>0.17783505154639176</v>
      </c>
      <c r="BS8" s="162">
        <v>149</v>
      </c>
      <c r="BT8" s="144">
        <f t="shared" ref="BT8:BT65" si="13">IFERROR(BS8/BP8,"na")</f>
        <v>0.19201030927835053</v>
      </c>
      <c r="BU8" s="145"/>
      <c r="BV8" s="158">
        <v>913</v>
      </c>
      <c r="BW8" s="158">
        <v>137</v>
      </c>
      <c r="BX8" s="159">
        <f>IFERROR(BW8/BV8,"na")</f>
        <v>0.15005476451259583</v>
      </c>
      <c r="BY8" s="158">
        <v>156</v>
      </c>
      <c r="BZ8" s="159">
        <f>IFERROR(BY8/BV8,"na")</f>
        <v>0.17086527929901424</v>
      </c>
      <c r="CA8" s="147"/>
      <c r="CB8" s="160">
        <v>839</v>
      </c>
      <c r="CC8" s="161">
        <v>124</v>
      </c>
      <c r="CD8" s="144">
        <f t="shared" ref="CD8:CD65" si="14">IFERROR(CC8/CB8,"na")</f>
        <v>0.14779499404052443</v>
      </c>
      <c r="CE8" s="162">
        <v>140</v>
      </c>
      <c r="CF8" s="144">
        <f t="shared" ref="CF8:CF65" si="15">IFERROR(CE8/CB8,"na")</f>
        <v>0.16686531585220502</v>
      </c>
      <c r="CG8" s="145"/>
      <c r="CH8" s="158">
        <v>783</v>
      </c>
      <c r="CI8" s="158">
        <v>125</v>
      </c>
      <c r="CJ8" s="159">
        <f>IFERROR(CI8/CH8,"na")</f>
        <v>0.15964240102171137</v>
      </c>
      <c r="CK8" s="158">
        <v>136</v>
      </c>
      <c r="CL8" s="159">
        <f>IFERROR(CK8/CH8,"na")</f>
        <v>0.17369093231162197</v>
      </c>
      <c r="CM8" s="147"/>
      <c r="CN8" s="160">
        <v>748</v>
      </c>
      <c r="CO8" s="161">
        <v>113</v>
      </c>
      <c r="CP8" s="144">
        <f t="shared" ref="CP8:CP65" si="16">IFERROR(CO8/CN8,"na")</f>
        <v>0.15106951871657753</v>
      </c>
      <c r="CQ8" s="162">
        <v>121</v>
      </c>
      <c r="CR8" s="144">
        <f t="shared" ref="CR8:CR65" si="17">IFERROR(CQ8/CN8,"na")</f>
        <v>0.16176470588235295</v>
      </c>
    </row>
    <row r="9" spans="1:96" s="157" customFormat="1" ht="12.75" x14ac:dyDescent="0.2">
      <c r="A9" s="18" t="s">
        <v>2</v>
      </c>
      <c r="B9" s="29">
        <v>34</v>
      </c>
      <c r="C9" s="29">
        <v>14</v>
      </c>
      <c r="D9" s="30">
        <f>+C9/B9</f>
        <v>0.41176470588235292</v>
      </c>
      <c r="E9" s="29">
        <v>26</v>
      </c>
      <c r="F9" s="30">
        <f>+E9/B9</f>
        <v>0.76470588235294112</v>
      </c>
      <c r="G9" s="117"/>
      <c r="H9" s="29">
        <v>32</v>
      </c>
      <c r="I9" s="29">
        <v>14</v>
      </c>
      <c r="J9" s="30">
        <f>+I9/H9</f>
        <v>0.4375</v>
      </c>
      <c r="K9" s="29">
        <v>26</v>
      </c>
      <c r="L9" s="111">
        <f>+K9/H9</f>
        <v>0.8125</v>
      </c>
      <c r="M9" s="118"/>
      <c r="N9" s="112">
        <v>53</v>
      </c>
      <c r="O9" s="112">
        <v>22</v>
      </c>
      <c r="P9" s="111">
        <f>+O9/N9</f>
        <v>0.41509433962264153</v>
      </c>
      <c r="Q9" s="112">
        <v>42</v>
      </c>
      <c r="R9" s="111">
        <f t="shared" si="0"/>
        <v>0.79245283018867929</v>
      </c>
      <c r="S9" s="119"/>
      <c r="T9" s="112">
        <v>49</v>
      </c>
      <c r="U9" s="112">
        <v>22</v>
      </c>
      <c r="V9" s="111">
        <f>+U9/T9</f>
        <v>0.44897959183673469</v>
      </c>
      <c r="W9" s="112">
        <v>41</v>
      </c>
      <c r="X9" s="111">
        <f t="shared" si="1"/>
        <v>0.83673469387755106</v>
      </c>
      <c r="Y9" s="118"/>
      <c r="Z9" s="163">
        <v>83</v>
      </c>
      <c r="AA9" s="163">
        <v>50</v>
      </c>
      <c r="AB9" s="164">
        <f t="shared" si="2"/>
        <v>0.60240963855421692</v>
      </c>
      <c r="AC9" s="163">
        <v>59</v>
      </c>
      <c r="AD9" s="164">
        <f t="shared" si="3"/>
        <v>0.71084337349397586</v>
      </c>
      <c r="AE9" s="119"/>
      <c r="AF9" s="165">
        <v>83</v>
      </c>
      <c r="AG9" s="152">
        <v>52</v>
      </c>
      <c r="AH9" s="111">
        <f t="shared" si="4"/>
        <v>0.62650602409638556</v>
      </c>
      <c r="AI9" s="152">
        <v>62</v>
      </c>
      <c r="AJ9" s="111">
        <f t="shared" si="5"/>
        <v>0.74698795180722888</v>
      </c>
      <c r="AK9" s="118"/>
      <c r="AL9" s="163">
        <v>88</v>
      </c>
      <c r="AM9" s="163">
        <v>47</v>
      </c>
      <c r="AN9" s="164">
        <f>AM9/AL9</f>
        <v>0.53409090909090906</v>
      </c>
      <c r="AO9" s="163">
        <v>47</v>
      </c>
      <c r="AP9" s="164">
        <f t="shared" si="6"/>
        <v>0.53409090909090906</v>
      </c>
      <c r="AQ9" s="119"/>
      <c r="AR9" s="165">
        <v>70</v>
      </c>
      <c r="AS9" s="152">
        <v>43</v>
      </c>
      <c r="AT9" s="111">
        <f t="shared" si="7"/>
        <v>0.61428571428571432</v>
      </c>
      <c r="AU9" s="152">
        <v>43</v>
      </c>
      <c r="AV9" s="111">
        <f t="shared" si="8"/>
        <v>0.61428571428571432</v>
      </c>
      <c r="AW9" s="118"/>
      <c r="AX9" s="163">
        <v>67</v>
      </c>
      <c r="AY9" s="163">
        <v>22</v>
      </c>
      <c r="AZ9" s="164">
        <f>AY9/AX9</f>
        <v>0.32835820895522388</v>
      </c>
      <c r="BA9" s="163">
        <v>22</v>
      </c>
      <c r="BB9" s="164">
        <f t="shared" si="9"/>
        <v>0.32835820895522388</v>
      </c>
      <c r="BC9" s="119"/>
      <c r="BD9" s="165">
        <v>60</v>
      </c>
      <c r="BE9" s="152">
        <v>22</v>
      </c>
      <c r="BF9" s="111">
        <f t="shared" si="10"/>
        <v>0.36666666666666664</v>
      </c>
      <c r="BG9" s="152">
        <v>22</v>
      </c>
      <c r="BH9" s="111">
        <f t="shared" si="11"/>
        <v>0.36666666666666664</v>
      </c>
      <c r="BI9" s="118"/>
      <c r="BJ9" s="163">
        <v>66</v>
      </c>
      <c r="BK9" s="163">
        <v>14</v>
      </c>
      <c r="BL9" s="164">
        <f t="shared" ref="BL9:BL65" si="18">IFERROR(BK9/BJ9,"na")</f>
        <v>0.21212121212121213</v>
      </c>
      <c r="BM9" s="163">
        <v>16</v>
      </c>
      <c r="BN9" s="164">
        <f t="shared" ref="BN9:BN65" si="19">IFERROR(BM9/BJ9,"na")</f>
        <v>0.24242424242424243</v>
      </c>
      <c r="BO9" s="119"/>
      <c r="BP9" s="165">
        <v>58</v>
      </c>
      <c r="BQ9" s="152">
        <v>14</v>
      </c>
      <c r="BR9" s="111">
        <f t="shared" si="12"/>
        <v>0.2413793103448276</v>
      </c>
      <c r="BS9" s="152">
        <v>16</v>
      </c>
      <c r="BT9" s="111">
        <f t="shared" si="13"/>
        <v>0.27586206896551724</v>
      </c>
      <c r="BU9" s="118"/>
      <c r="BV9" s="163">
        <v>87</v>
      </c>
      <c r="BW9" s="163">
        <v>8</v>
      </c>
      <c r="BX9" s="164">
        <f t="shared" ref="BX9:BX65" si="20">IFERROR(BW9/BV9,"na")</f>
        <v>9.1954022988505746E-2</v>
      </c>
      <c r="BY9" s="163">
        <v>8</v>
      </c>
      <c r="BZ9" s="164">
        <f t="shared" ref="BZ9:BZ65" si="21">IFERROR(BY9/BV9,"na")</f>
        <v>9.1954022988505746E-2</v>
      </c>
      <c r="CA9" s="119"/>
      <c r="CB9" s="165">
        <v>76</v>
      </c>
      <c r="CC9" s="152">
        <v>6</v>
      </c>
      <c r="CD9" s="111">
        <f t="shared" si="14"/>
        <v>7.8947368421052627E-2</v>
      </c>
      <c r="CE9" s="152">
        <v>6</v>
      </c>
      <c r="CF9" s="111">
        <f t="shared" si="15"/>
        <v>7.8947368421052627E-2</v>
      </c>
      <c r="CG9" s="118"/>
      <c r="CH9" s="163">
        <v>87</v>
      </c>
      <c r="CI9" s="163">
        <v>10</v>
      </c>
      <c r="CJ9" s="164">
        <f t="shared" ref="CJ9:CJ65" si="22">IFERROR(CI9/CH9,"na")</f>
        <v>0.11494252873563218</v>
      </c>
      <c r="CK9" s="163">
        <v>11</v>
      </c>
      <c r="CL9" s="164">
        <f t="shared" ref="CL9:CL65" si="23">IFERROR(CK9/CH9,"na")</f>
        <v>0.12643678160919541</v>
      </c>
      <c r="CM9" s="119"/>
      <c r="CN9" s="165">
        <v>73</v>
      </c>
      <c r="CO9" s="152">
        <v>7</v>
      </c>
      <c r="CP9" s="111">
        <f t="shared" si="16"/>
        <v>9.5890410958904104E-2</v>
      </c>
      <c r="CQ9" s="152">
        <v>8</v>
      </c>
      <c r="CR9" s="111">
        <f t="shared" si="17"/>
        <v>0.1095890410958904</v>
      </c>
    </row>
    <row r="10" spans="1:96" s="157" customFormat="1" ht="12.75" x14ac:dyDescent="0.2">
      <c r="A10" s="18" t="s">
        <v>3</v>
      </c>
      <c r="B10" s="29">
        <v>24</v>
      </c>
      <c r="C10" s="29">
        <v>13</v>
      </c>
      <c r="D10" s="30">
        <f>+C10/B10</f>
        <v>0.54166666666666663</v>
      </c>
      <c r="E10" s="29">
        <v>19</v>
      </c>
      <c r="F10" s="30">
        <f>+E10/B10</f>
        <v>0.79166666666666663</v>
      </c>
      <c r="G10" s="117"/>
      <c r="H10" s="29">
        <v>21</v>
      </c>
      <c r="I10" s="29">
        <v>12</v>
      </c>
      <c r="J10" s="30">
        <f>+I10/H10</f>
        <v>0.5714285714285714</v>
      </c>
      <c r="K10" s="29">
        <v>17</v>
      </c>
      <c r="L10" s="111">
        <f>+K10/H10</f>
        <v>0.80952380952380953</v>
      </c>
      <c r="M10" s="118"/>
      <c r="N10" s="112">
        <v>18</v>
      </c>
      <c r="O10" s="112">
        <v>10</v>
      </c>
      <c r="P10" s="111">
        <f>+O10/N10</f>
        <v>0.55555555555555558</v>
      </c>
      <c r="Q10" s="112">
        <v>14</v>
      </c>
      <c r="R10" s="111">
        <f t="shared" si="0"/>
        <v>0.77777777777777779</v>
      </c>
      <c r="S10" s="119"/>
      <c r="T10" s="112">
        <v>19</v>
      </c>
      <c r="U10" s="112">
        <v>11</v>
      </c>
      <c r="V10" s="111">
        <f>+U10/T10</f>
        <v>0.57894736842105265</v>
      </c>
      <c r="W10" s="112">
        <v>15</v>
      </c>
      <c r="X10" s="111">
        <f t="shared" si="1"/>
        <v>0.78947368421052633</v>
      </c>
      <c r="Y10" s="118"/>
      <c r="Z10" s="163">
        <v>32</v>
      </c>
      <c r="AA10" s="163">
        <v>26</v>
      </c>
      <c r="AB10" s="164">
        <f t="shared" si="2"/>
        <v>0.8125</v>
      </c>
      <c r="AC10" s="163">
        <v>29</v>
      </c>
      <c r="AD10" s="164">
        <f t="shared" si="3"/>
        <v>0.90625</v>
      </c>
      <c r="AE10" s="119"/>
      <c r="AF10" s="165">
        <v>29</v>
      </c>
      <c r="AG10" s="152">
        <v>24</v>
      </c>
      <c r="AH10" s="111">
        <f t="shared" si="4"/>
        <v>0.82758620689655171</v>
      </c>
      <c r="AI10" s="152">
        <v>26</v>
      </c>
      <c r="AJ10" s="111">
        <f t="shared" si="5"/>
        <v>0.89655172413793105</v>
      </c>
      <c r="AK10" s="118"/>
      <c r="AL10" s="163">
        <v>39</v>
      </c>
      <c r="AM10" s="163">
        <v>19</v>
      </c>
      <c r="AN10" s="164">
        <f t="shared" ref="AN10:AN66" si="24">AM10/AL10</f>
        <v>0.48717948717948717</v>
      </c>
      <c r="AO10" s="163">
        <v>19</v>
      </c>
      <c r="AP10" s="164">
        <f t="shared" si="6"/>
        <v>0.48717948717948717</v>
      </c>
      <c r="AQ10" s="119"/>
      <c r="AR10" s="165">
        <v>38</v>
      </c>
      <c r="AS10" s="152">
        <v>19</v>
      </c>
      <c r="AT10" s="111">
        <f t="shared" si="7"/>
        <v>0.5</v>
      </c>
      <c r="AU10" s="152">
        <v>19</v>
      </c>
      <c r="AV10" s="111">
        <f t="shared" si="8"/>
        <v>0.5</v>
      </c>
      <c r="AW10" s="118"/>
      <c r="AX10" s="163">
        <v>46</v>
      </c>
      <c r="AY10" s="163">
        <v>8</v>
      </c>
      <c r="AZ10" s="164">
        <f t="shared" ref="AZ10:AZ22" si="25">AY10/AX10</f>
        <v>0.17391304347826086</v>
      </c>
      <c r="BA10" s="163">
        <v>8</v>
      </c>
      <c r="BB10" s="164">
        <f t="shared" si="9"/>
        <v>0.17391304347826086</v>
      </c>
      <c r="BC10" s="119"/>
      <c r="BD10" s="165">
        <v>37</v>
      </c>
      <c r="BE10" s="152">
        <v>6</v>
      </c>
      <c r="BF10" s="111">
        <f t="shared" si="10"/>
        <v>0.16216216216216217</v>
      </c>
      <c r="BG10" s="152">
        <v>6</v>
      </c>
      <c r="BH10" s="111">
        <f t="shared" si="11"/>
        <v>0.16216216216216217</v>
      </c>
      <c r="BI10" s="118"/>
      <c r="BJ10" s="163">
        <v>44</v>
      </c>
      <c r="BK10" s="163">
        <v>3</v>
      </c>
      <c r="BL10" s="164">
        <f t="shared" si="18"/>
        <v>6.8181818181818177E-2</v>
      </c>
      <c r="BM10" s="163">
        <v>5</v>
      </c>
      <c r="BN10" s="164">
        <f t="shared" si="19"/>
        <v>0.11363636363636363</v>
      </c>
      <c r="BO10" s="119"/>
      <c r="BP10" s="165">
        <v>37</v>
      </c>
      <c r="BQ10" s="152">
        <v>2</v>
      </c>
      <c r="BR10" s="111">
        <f t="shared" si="12"/>
        <v>5.4054054054054057E-2</v>
      </c>
      <c r="BS10" s="152">
        <v>4</v>
      </c>
      <c r="BT10" s="111">
        <f t="shared" si="13"/>
        <v>0.10810810810810811</v>
      </c>
      <c r="BU10" s="118"/>
      <c r="BV10" s="163">
        <v>57</v>
      </c>
      <c r="BW10" s="163">
        <v>9</v>
      </c>
      <c r="BX10" s="164">
        <f t="shared" si="20"/>
        <v>0.15789473684210525</v>
      </c>
      <c r="BY10" s="163">
        <v>9</v>
      </c>
      <c r="BZ10" s="164">
        <f t="shared" si="21"/>
        <v>0.15789473684210525</v>
      </c>
      <c r="CA10" s="119"/>
      <c r="CB10" s="165">
        <v>52</v>
      </c>
      <c r="CC10" s="152">
        <v>8</v>
      </c>
      <c r="CD10" s="111">
        <f t="shared" si="14"/>
        <v>0.15384615384615385</v>
      </c>
      <c r="CE10" s="152">
        <v>8</v>
      </c>
      <c r="CF10" s="111">
        <f t="shared" si="15"/>
        <v>0.15384615384615385</v>
      </c>
      <c r="CG10" s="118"/>
      <c r="CH10" s="163">
        <v>55</v>
      </c>
      <c r="CI10" s="163">
        <v>9</v>
      </c>
      <c r="CJ10" s="164">
        <f t="shared" si="22"/>
        <v>0.16363636363636364</v>
      </c>
      <c r="CK10" s="163">
        <v>9</v>
      </c>
      <c r="CL10" s="164">
        <f t="shared" si="23"/>
        <v>0.16363636363636364</v>
      </c>
      <c r="CM10" s="119"/>
      <c r="CN10" s="165">
        <v>50</v>
      </c>
      <c r="CO10" s="152">
        <v>9</v>
      </c>
      <c r="CP10" s="111">
        <f t="shared" si="16"/>
        <v>0.18</v>
      </c>
      <c r="CQ10" s="152">
        <v>9</v>
      </c>
      <c r="CR10" s="111">
        <f t="shared" si="17"/>
        <v>0.18</v>
      </c>
    </row>
    <row r="11" spans="1:96" s="157" customFormat="1" ht="12.75" x14ac:dyDescent="0.2">
      <c r="A11" s="18" t="s">
        <v>4</v>
      </c>
      <c r="B11" s="29">
        <v>102</v>
      </c>
      <c r="C11" s="29">
        <v>32</v>
      </c>
      <c r="D11" s="30">
        <f t="shared" ref="D11:D26" si="26">+C11/B11</f>
        <v>0.31372549019607843</v>
      </c>
      <c r="E11" s="29">
        <v>72</v>
      </c>
      <c r="F11" s="30">
        <f>+E11/B11</f>
        <v>0.70588235294117652</v>
      </c>
      <c r="G11" s="117"/>
      <c r="H11" s="29">
        <v>95</v>
      </c>
      <c r="I11" s="29">
        <v>29</v>
      </c>
      <c r="J11" s="30">
        <f t="shared" ref="J11:J26" si="27">+I11/H11</f>
        <v>0.30526315789473685</v>
      </c>
      <c r="K11" s="29">
        <v>67</v>
      </c>
      <c r="L11" s="111">
        <f>+K11/H11</f>
        <v>0.70526315789473681</v>
      </c>
      <c r="M11" s="118"/>
      <c r="N11" s="112">
        <v>106</v>
      </c>
      <c r="O11" s="112">
        <v>30</v>
      </c>
      <c r="P11" s="111">
        <f t="shared" ref="P11:P41" si="28">+O11/N11</f>
        <v>0.28301886792452829</v>
      </c>
      <c r="Q11" s="112">
        <v>66</v>
      </c>
      <c r="R11" s="111">
        <f t="shared" si="0"/>
        <v>0.62264150943396224</v>
      </c>
      <c r="S11" s="119"/>
      <c r="T11" s="112">
        <v>101</v>
      </c>
      <c r="U11" s="112">
        <v>31</v>
      </c>
      <c r="V11" s="111">
        <f t="shared" ref="V11:V28" si="29">+U11/T11</f>
        <v>0.30693069306930693</v>
      </c>
      <c r="W11" s="112">
        <v>64</v>
      </c>
      <c r="X11" s="111">
        <f t="shared" si="1"/>
        <v>0.63366336633663367</v>
      </c>
      <c r="Y11" s="118"/>
      <c r="Z11" s="163">
        <v>118</v>
      </c>
      <c r="AA11" s="163">
        <v>76</v>
      </c>
      <c r="AB11" s="164">
        <f t="shared" si="2"/>
        <v>0.64406779661016944</v>
      </c>
      <c r="AC11" s="163">
        <v>95</v>
      </c>
      <c r="AD11" s="164">
        <f t="shared" si="3"/>
        <v>0.80508474576271183</v>
      </c>
      <c r="AE11" s="119"/>
      <c r="AF11" s="152">
        <v>112</v>
      </c>
      <c r="AG11" s="152">
        <v>72</v>
      </c>
      <c r="AH11" s="111">
        <f t="shared" si="4"/>
        <v>0.6428571428571429</v>
      </c>
      <c r="AI11" s="152">
        <v>89</v>
      </c>
      <c r="AJ11" s="111">
        <f t="shared" si="5"/>
        <v>0.7946428571428571</v>
      </c>
      <c r="AK11" s="118"/>
      <c r="AL11" s="163">
        <v>132</v>
      </c>
      <c r="AM11" s="163">
        <v>50</v>
      </c>
      <c r="AN11" s="164">
        <f t="shared" si="24"/>
        <v>0.37878787878787878</v>
      </c>
      <c r="AO11" s="163">
        <v>51</v>
      </c>
      <c r="AP11" s="164">
        <f t="shared" si="6"/>
        <v>0.38636363636363635</v>
      </c>
      <c r="AQ11" s="119"/>
      <c r="AR11" s="152">
        <v>123</v>
      </c>
      <c r="AS11" s="152">
        <v>48</v>
      </c>
      <c r="AT11" s="111">
        <f t="shared" si="7"/>
        <v>0.3902439024390244</v>
      </c>
      <c r="AU11" s="152">
        <v>49</v>
      </c>
      <c r="AV11" s="111">
        <f t="shared" si="8"/>
        <v>0.3983739837398374</v>
      </c>
      <c r="AW11" s="118"/>
      <c r="AX11" s="163">
        <v>149</v>
      </c>
      <c r="AY11" s="163">
        <v>19</v>
      </c>
      <c r="AZ11" s="164">
        <f t="shared" si="25"/>
        <v>0.12751677852348994</v>
      </c>
      <c r="BA11" s="163">
        <v>24</v>
      </c>
      <c r="BB11" s="164">
        <f t="shared" si="9"/>
        <v>0.16107382550335569</v>
      </c>
      <c r="BC11" s="119"/>
      <c r="BD11" s="152">
        <v>144</v>
      </c>
      <c r="BE11" s="152">
        <v>17</v>
      </c>
      <c r="BF11" s="111">
        <f t="shared" si="10"/>
        <v>0.11805555555555555</v>
      </c>
      <c r="BG11" s="152">
        <v>21</v>
      </c>
      <c r="BH11" s="111">
        <f t="shared" si="11"/>
        <v>0.14583333333333334</v>
      </c>
      <c r="BI11" s="118"/>
      <c r="BJ11" s="163">
        <v>176</v>
      </c>
      <c r="BK11" s="163">
        <v>18</v>
      </c>
      <c r="BL11" s="164">
        <f t="shared" si="18"/>
        <v>0.10227272727272728</v>
      </c>
      <c r="BM11" s="163">
        <v>18</v>
      </c>
      <c r="BN11" s="164">
        <f t="shared" si="19"/>
        <v>0.10227272727272728</v>
      </c>
      <c r="BO11" s="119"/>
      <c r="BP11" s="152">
        <v>185</v>
      </c>
      <c r="BQ11" s="152">
        <v>22</v>
      </c>
      <c r="BR11" s="111">
        <f t="shared" si="12"/>
        <v>0.11891891891891893</v>
      </c>
      <c r="BS11" s="152">
        <v>23</v>
      </c>
      <c r="BT11" s="111">
        <f t="shared" si="13"/>
        <v>0.12432432432432433</v>
      </c>
      <c r="BU11" s="118"/>
      <c r="BV11" s="163">
        <v>176</v>
      </c>
      <c r="BW11" s="163">
        <v>24</v>
      </c>
      <c r="BX11" s="164">
        <f t="shared" si="20"/>
        <v>0.13636363636363635</v>
      </c>
      <c r="BY11" s="163">
        <v>28</v>
      </c>
      <c r="BZ11" s="164">
        <f t="shared" si="21"/>
        <v>0.15909090909090909</v>
      </c>
      <c r="CA11" s="119"/>
      <c r="CB11" s="152">
        <v>168</v>
      </c>
      <c r="CC11" s="152">
        <v>24</v>
      </c>
      <c r="CD11" s="111">
        <f t="shared" si="14"/>
        <v>0.14285714285714285</v>
      </c>
      <c r="CE11" s="152">
        <v>27</v>
      </c>
      <c r="CF11" s="111">
        <f t="shared" si="15"/>
        <v>0.16071428571428573</v>
      </c>
      <c r="CG11" s="118"/>
      <c r="CH11" s="163">
        <v>182</v>
      </c>
      <c r="CI11" s="163">
        <v>27</v>
      </c>
      <c r="CJ11" s="164">
        <f t="shared" si="22"/>
        <v>0.14835164835164835</v>
      </c>
      <c r="CK11" s="163">
        <v>29</v>
      </c>
      <c r="CL11" s="164">
        <f t="shared" si="23"/>
        <v>0.15934065934065933</v>
      </c>
      <c r="CM11" s="119"/>
      <c r="CN11" s="152">
        <v>181</v>
      </c>
      <c r="CO11" s="152">
        <v>28</v>
      </c>
      <c r="CP11" s="111">
        <f t="shared" si="16"/>
        <v>0.15469613259668508</v>
      </c>
      <c r="CQ11" s="152">
        <v>30</v>
      </c>
      <c r="CR11" s="111">
        <f t="shared" si="17"/>
        <v>0.16574585635359115</v>
      </c>
    </row>
    <row r="12" spans="1:96" s="157" customFormat="1" ht="12.75" x14ac:dyDescent="0.2">
      <c r="A12" s="18" t="s">
        <v>74</v>
      </c>
      <c r="B12" s="31"/>
      <c r="C12" s="29"/>
      <c r="D12" s="23"/>
      <c r="E12" s="31"/>
      <c r="F12" s="23"/>
      <c r="G12" s="120"/>
      <c r="H12" s="29"/>
      <c r="I12" s="29"/>
      <c r="J12" s="30"/>
      <c r="K12" s="29"/>
      <c r="L12" s="111"/>
      <c r="M12" s="121"/>
      <c r="N12" s="122">
        <v>2</v>
      </c>
      <c r="O12" s="122">
        <v>1</v>
      </c>
      <c r="P12" s="123">
        <f t="shared" si="28"/>
        <v>0.5</v>
      </c>
      <c r="Q12" s="122">
        <v>2</v>
      </c>
      <c r="R12" s="123">
        <f t="shared" si="0"/>
        <v>1</v>
      </c>
      <c r="S12" s="124"/>
      <c r="T12" s="112">
        <v>3</v>
      </c>
      <c r="U12" s="112">
        <v>3</v>
      </c>
      <c r="V12" s="123">
        <f t="shared" si="29"/>
        <v>1</v>
      </c>
      <c r="W12" s="112">
        <v>4</v>
      </c>
      <c r="X12" s="123">
        <f t="shared" si="1"/>
        <v>1.3333333333333333</v>
      </c>
      <c r="Y12" s="121"/>
      <c r="Z12" s="163">
        <v>9</v>
      </c>
      <c r="AA12" s="163">
        <v>5</v>
      </c>
      <c r="AB12" s="164">
        <f t="shared" si="2"/>
        <v>0.55555555555555558</v>
      </c>
      <c r="AC12" s="163">
        <v>6</v>
      </c>
      <c r="AD12" s="164">
        <f t="shared" si="3"/>
        <v>0.66666666666666663</v>
      </c>
      <c r="AE12" s="124"/>
      <c r="AF12" s="153">
        <v>10</v>
      </c>
      <c r="AG12" s="153">
        <v>7</v>
      </c>
      <c r="AH12" s="111">
        <f t="shared" si="4"/>
        <v>0.7</v>
      </c>
      <c r="AI12" s="153">
        <v>8</v>
      </c>
      <c r="AJ12" s="111">
        <f t="shared" si="5"/>
        <v>0.8</v>
      </c>
      <c r="AK12" s="121"/>
      <c r="AL12" s="163">
        <v>15</v>
      </c>
      <c r="AM12" s="163">
        <v>6</v>
      </c>
      <c r="AN12" s="164">
        <f t="shared" si="24"/>
        <v>0.4</v>
      </c>
      <c r="AO12" s="163">
        <v>6</v>
      </c>
      <c r="AP12" s="164">
        <f t="shared" si="6"/>
        <v>0.4</v>
      </c>
      <c r="AQ12" s="124"/>
      <c r="AR12" s="153">
        <v>18</v>
      </c>
      <c r="AS12" s="153">
        <v>5</v>
      </c>
      <c r="AT12" s="111">
        <f t="shared" si="7"/>
        <v>0.27777777777777779</v>
      </c>
      <c r="AU12" s="153">
        <v>5</v>
      </c>
      <c r="AV12" s="111">
        <f t="shared" si="8"/>
        <v>0.27777777777777779</v>
      </c>
      <c r="AW12" s="121"/>
      <c r="AX12" s="163">
        <v>19</v>
      </c>
      <c r="AY12" s="163">
        <v>3</v>
      </c>
      <c r="AZ12" s="164">
        <f t="shared" si="25"/>
        <v>0.15789473684210525</v>
      </c>
      <c r="BA12" s="163">
        <v>3</v>
      </c>
      <c r="BB12" s="164">
        <f t="shared" si="9"/>
        <v>0.15789473684210525</v>
      </c>
      <c r="BC12" s="124"/>
      <c r="BD12" s="153">
        <v>22</v>
      </c>
      <c r="BE12" s="153">
        <v>3</v>
      </c>
      <c r="BF12" s="111">
        <f t="shared" si="10"/>
        <v>0.13636363636363635</v>
      </c>
      <c r="BG12" s="153">
        <v>3</v>
      </c>
      <c r="BH12" s="111">
        <f t="shared" si="11"/>
        <v>0.13636363636363635</v>
      </c>
      <c r="BI12" s="121"/>
      <c r="BJ12" s="163">
        <v>47</v>
      </c>
      <c r="BK12" s="163">
        <v>11</v>
      </c>
      <c r="BL12" s="164">
        <f t="shared" si="18"/>
        <v>0.23404255319148937</v>
      </c>
      <c r="BM12" s="163">
        <v>11</v>
      </c>
      <c r="BN12" s="164">
        <f t="shared" si="19"/>
        <v>0.23404255319148937</v>
      </c>
      <c r="BO12" s="124"/>
      <c r="BP12" s="153">
        <v>47</v>
      </c>
      <c r="BQ12" s="153">
        <v>11</v>
      </c>
      <c r="BR12" s="111">
        <f t="shared" si="12"/>
        <v>0.23404255319148937</v>
      </c>
      <c r="BS12" s="153">
        <v>11</v>
      </c>
      <c r="BT12" s="111">
        <f t="shared" si="13"/>
        <v>0.23404255319148937</v>
      </c>
      <c r="BU12" s="121"/>
      <c r="BV12" s="163">
        <v>39</v>
      </c>
      <c r="BW12" s="163">
        <v>11</v>
      </c>
      <c r="BX12" s="164">
        <f t="shared" si="20"/>
        <v>0.28205128205128205</v>
      </c>
      <c r="BY12" s="163">
        <v>12</v>
      </c>
      <c r="BZ12" s="164">
        <f t="shared" si="21"/>
        <v>0.30769230769230771</v>
      </c>
      <c r="CA12" s="124"/>
      <c r="CB12" s="153">
        <v>41</v>
      </c>
      <c r="CC12" s="153">
        <v>11</v>
      </c>
      <c r="CD12" s="111">
        <f t="shared" si="14"/>
        <v>0.26829268292682928</v>
      </c>
      <c r="CE12" s="153">
        <v>11</v>
      </c>
      <c r="CF12" s="111">
        <f t="shared" si="15"/>
        <v>0.26829268292682928</v>
      </c>
      <c r="CG12" s="121"/>
      <c r="CH12" s="163">
        <v>56</v>
      </c>
      <c r="CI12" s="163">
        <v>11</v>
      </c>
      <c r="CJ12" s="164">
        <f t="shared" si="22"/>
        <v>0.19642857142857142</v>
      </c>
      <c r="CK12" s="163">
        <v>12</v>
      </c>
      <c r="CL12" s="164">
        <f t="shared" si="23"/>
        <v>0.21428571428571427</v>
      </c>
      <c r="CM12" s="124"/>
      <c r="CN12" s="153">
        <v>57</v>
      </c>
      <c r="CO12" s="153">
        <v>9</v>
      </c>
      <c r="CP12" s="111">
        <f t="shared" si="16"/>
        <v>0.15789473684210525</v>
      </c>
      <c r="CQ12" s="153">
        <v>10</v>
      </c>
      <c r="CR12" s="111">
        <f t="shared" si="17"/>
        <v>0.17543859649122806</v>
      </c>
    </row>
    <row r="13" spans="1:96" s="157" customFormat="1" ht="14.25" customHeight="1" x14ac:dyDescent="0.2">
      <c r="A13" s="18" t="s">
        <v>5</v>
      </c>
      <c r="B13" s="29">
        <v>55</v>
      </c>
      <c r="C13" s="29">
        <v>21</v>
      </c>
      <c r="D13" s="30">
        <f t="shared" si="26"/>
        <v>0.38181818181818183</v>
      </c>
      <c r="E13" s="29">
        <v>37</v>
      </c>
      <c r="F13" s="30">
        <f t="shared" ref="F13:F22" si="30">+E13/B13</f>
        <v>0.67272727272727273</v>
      </c>
      <c r="G13" s="117"/>
      <c r="H13" s="29">
        <v>50</v>
      </c>
      <c r="I13" s="29">
        <v>20</v>
      </c>
      <c r="J13" s="30">
        <f t="shared" si="27"/>
        <v>0.4</v>
      </c>
      <c r="K13" s="29">
        <v>34</v>
      </c>
      <c r="L13" s="111">
        <f t="shared" ref="L13:L22" si="31">+K13/H13</f>
        <v>0.68</v>
      </c>
      <c r="M13" s="118"/>
      <c r="N13" s="112">
        <v>50</v>
      </c>
      <c r="O13" s="112">
        <v>25</v>
      </c>
      <c r="P13" s="111">
        <f t="shared" si="28"/>
        <v>0.5</v>
      </c>
      <c r="Q13" s="112">
        <v>40</v>
      </c>
      <c r="R13" s="111">
        <f t="shared" si="0"/>
        <v>0.8</v>
      </c>
      <c r="S13" s="119"/>
      <c r="T13" s="112">
        <v>49</v>
      </c>
      <c r="U13" s="112">
        <v>24</v>
      </c>
      <c r="V13" s="111">
        <f t="shared" si="29"/>
        <v>0.48979591836734693</v>
      </c>
      <c r="W13" s="112">
        <v>39</v>
      </c>
      <c r="X13" s="111">
        <f t="shared" si="1"/>
        <v>0.79591836734693877</v>
      </c>
      <c r="Y13" s="118"/>
      <c r="Z13" s="163">
        <v>75</v>
      </c>
      <c r="AA13" s="163">
        <v>48</v>
      </c>
      <c r="AB13" s="164">
        <f t="shared" si="2"/>
        <v>0.64</v>
      </c>
      <c r="AC13" s="163">
        <v>62</v>
      </c>
      <c r="AD13" s="164">
        <f t="shared" si="3"/>
        <v>0.82666666666666666</v>
      </c>
      <c r="AE13" s="119"/>
      <c r="AF13" s="152">
        <v>71</v>
      </c>
      <c r="AG13" s="152">
        <v>46</v>
      </c>
      <c r="AH13" s="111">
        <f t="shared" si="4"/>
        <v>0.647887323943662</v>
      </c>
      <c r="AI13" s="152">
        <v>59</v>
      </c>
      <c r="AJ13" s="111">
        <f t="shared" si="5"/>
        <v>0.83098591549295775</v>
      </c>
      <c r="AK13" s="118"/>
      <c r="AL13" s="163">
        <v>68</v>
      </c>
      <c r="AM13" s="163">
        <v>33</v>
      </c>
      <c r="AN13" s="164">
        <f t="shared" si="24"/>
        <v>0.48529411764705882</v>
      </c>
      <c r="AO13" s="163">
        <v>35</v>
      </c>
      <c r="AP13" s="164">
        <f t="shared" si="6"/>
        <v>0.51470588235294112</v>
      </c>
      <c r="AQ13" s="119"/>
      <c r="AR13" s="152">
        <v>60</v>
      </c>
      <c r="AS13" s="152">
        <v>34</v>
      </c>
      <c r="AT13" s="111">
        <f t="shared" si="7"/>
        <v>0.56666666666666665</v>
      </c>
      <c r="AU13" s="152">
        <v>35</v>
      </c>
      <c r="AV13" s="111">
        <f t="shared" si="8"/>
        <v>0.58333333333333337</v>
      </c>
      <c r="AW13" s="118"/>
      <c r="AX13" s="163">
        <v>118</v>
      </c>
      <c r="AY13" s="163">
        <v>12</v>
      </c>
      <c r="AZ13" s="164">
        <f t="shared" si="25"/>
        <v>0.10169491525423729</v>
      </c>
      <c r="BA13" s="163">
        <v>12</v>
      </c>
      <c r="BB13" s="164">
        <f t="shared" si="9"/>
        <v>0.10169491525423729</v>
      </c>
      <c r="BC13" s="119"/>
      <c r="BD13" s="152">
        <v>106</v>
      </c>
      <c r="BE13" s="152">
        <v>11</v>
      </c>
      <c r="BF13" s="111">
        <f t="shared" si="10"/>
        <v>0.10377358490566038</v>
      </c>
      <c r="BG13" s="152">
        <v>11</v>
      </c>
      <c r="BH13" s="111">
        <f t="shared" si="11"/>
        <v>0.10377358490566038</v>
      </c>
      <c r="BI13" s="118"/>
      <c r="BJ13" s="163">
        <v>160</v>
      </c>
      <c r="BK13" s="163">
        <v>23</v>
      </c>
      <c r="BL13" s="164">
        <f t="shared" si="18"/>
        <v>0.14374999999999999</v>
      </c>
      <c r="BM13" s="163">
        <v>25</v>
      </c>
      <c r="BN13" s="164">
        <f t="shared" si="19"/>
        <v>0.15625</v>
      </c>
      <c r="BO13" s="119"/>
      <c r="BP13" s="152">
        <v>114</v>
      </c>
      <c r="BQ13" s="152">
        <v>18</v>
      </c>
      <c r="BR13" s="111">
        <f t="shared" si="12"/>
        <v>0.15789473684210525</v>
      </c>
      <c r="BS13" s="152">
        <v>20</v>
      </c>
      <c r="BT13" s="111">
        <f t="shared" si="13"/>
        <v>0.17543859649122806</v>
      </c>
      <c r="BU13" s="118"/>
      <c r="BV13" s="163">
        <v>121</v>
      </c>
      <c r="BW13" s="163">
        <v>11</v>
      </c>
      <c r="BX13" s="164">
        <f t="shared" si="20"/>
        <v>9.0909090909090912E-2</v>
      </c>
      <c r="BY13" s="163">
        <v>13</v>
      </c>
      <c r="BZ13" s="164">
        <f t="shared" si="21"/>
        <v>0.10743801652892562</v>
      </c>
      <c r="CA13" s="119"/>
      <c r="CB13" s="152">
        <v>120</v>
      </c>
      <c r="CC13" s="152">
        <v>8</v>
      </c>
      <c r="CD13" s="111">
        <f t="shared" si="14"/>
        <v>6.6666666666666666E-2</v>
      </c>
      <c r="CE13" s="152">
        <v>9</v>
      </c>
      <c r="CF13" s="111">
        <f t="shared" si="15"/>
        <v>7.4999999999999997E-2</v>
      </c>
      <c r="CG13" s="118"/>
      <c r="CH13" s="163">
        <v>133</v>
      </c>
      <c r="CI13" s="163">
        <v>9</v>
      </c>
      <c r="CJ13" s="164">
        <f t="shared" si="22"/>
        <v>6.7669172932330823E-2</v>
      </c>
      <c r="CK13" s="163">
        <v>11</v>
      </c>
      <c r="CL13" s="164">
        <f t="shared" si="23"/>
        <v>8.2706766917293228E-2</v>
      </c>
      <c r="CM13" s="119"/>
      <c r="CN13" s="152">
        <v>124</v>
      </c>
      <c r="CO13" s="152">
        <v>9</v>
      </c>
      <c r="CP13" s="111">
        <f t="shared" si="16"/>
        <v>7.2580645161290328E-2</v>
      </c>
      <c r="CQ13" s="152">
        <v>11</v>
      </c>
      <c r="CR13" s="111">
        <f t="shared" si="17"/>
        <v>8.8709677419354843E-2</v>
      </c>
    </row>
    <row r="14" spans="1:96" s="157" customFormat="1" ht="12.75" x14ac:dyDescent="0.2">
      <c r="A14" s="18" t="s">
        <v>63</v>
      </c>
      <c r="B14" s="29">
        <v>2</v>
      </c>
      <c r="C14" s="29">
        <v>2</v>
      </c>
      <c r="D14" s="30">
        <f t="shared" si="26"/>
        <v>1</v>
      </c>
      <c r="E14" s="29">
        <v>4</v>
      </c>
      <c r="F14" s="30">
        <f t="shared" si="30"/>
        <v>2</v>
      </c>
      <c r="G14" s="120"/>
      <c r="H14" s="29">
        <v>3</v>
      </c>
      <c r="I14" s="29">
        <v>3</v>
      </c>
      <c r="J14" s="30">
        <f t="shared" si="27"/>
        <v>1</v>
      </c>
      <c r="K14" s="29">
        <v>5</v>
      </c>
      <c r="L14" s="111">
        <f t="shared" si="31"/>
        <v>1.6666666666666667</v>
      </c>
      <c r="M14" s="121"/>
      <c r="N14" s="122">
        <v>5</v>
      </c>
      <c r="O14" s="122">
        <v>4</v>
      </c>
      <c r="P14" s="123">
        <f t="shared" si="28"/>
        <v>0.8</v>
      </c>
      <c r="Q14" s="122">
        <v>5</v>
      </c>
      <c r="R14" s="123">
        <f t="shared" si="0"/>
        <v>1</v>
      </c>
      <c r="S14" s="124"/>
      <c r="T14" s="122">
        <v>2</v>
      </c>
      <c r="U14" s="122">
        <v>2</v>
      </c>
      <c r="V14" s="123">
        <f t="shared" si="29"/>
        <v>1</v>
      </c>
      <c r="W14" s="122">
        <v>2</v>
      </c>
      <c r="X14" s="123">
        <f t="shared" si="1"/>
        <v>1</v>
      </c>
      <c r="Y14" s="121"/>
      <c r="Z14" s="163">
        <v>6</v>
      </c>
      <c r="AA14" s="163">
        <v>4</v>
      </c>
      <c r="AB14" s="164">
        <f t="shared" si="2"/>
        <v>0.66666666666666663</v>
      </c>
      <c r="AC14" s="163">
        <v>5</v>
      </c>
      <c r="AD14" s="164">
        <f t="shared" si="3"/>
        <v>0.83333333333333337</v>
      </c>
      <c r="AE14" s="124"/>
      <c r="AF14" s="153">
        <v>2</v>
      </c>
      <c r="AG14" s="153">
        <v>1</v>
      </c>
      <c r="AH14" s="111">
        <f t="shared" si="4"/>
        <v>0.5</v>
      </c>
      <c r="AI14" s="153">
        <v>1</v>
      </c>
      <c r="AJ14" s="111">
        <f t="shared" si="5"/>
        <v>0.5</v>
      </c>
      <c r="AK14" s="121"/>
      <c r="AL14" s="163">
        <v>4</v>
      </c>
      <c r="AM14" s="163">
        <v>3</v>
      </c>
      <c r="AN14" s="164">
        <f t="shared" si="24"/>
        <v>0.75</v>
      </c>
      <c r="AO14" s="163">
        <v>3</v>
      </c>
      <c r="AP14" s="164">
        <f t="shared" si="6"/>
        <v>0.75</v>
      </c>
      <c r="AQ14" s="124"/>
      <c r="AR14" s="153">
        <v>1</v>
      </c>
      <c r="AS14" s="153">
        <v>1</v>
      </c>
      <c r="AT14" s="111">
        <f t="shared" si="7"/>
        <v>1</v>
      </c>
      <c r="AU14" s="153">
        <v>1</v>
      </c>
      <c r="AV14" s="111">
        <f t="shared" si="8"/>
        <v>1</v>
      </c>
      <c r="AW14" s="121"/>
      <c r="AX14" s="163">
        <v>0</v>
      </c>
      <c r="AY14" s="163">
        <v>0</v>
      </c>
      <c r="AZ14" s="164">
        <v>0</v>
      </c>
      <c r="BA14" s="163">
        <v>0</v>
      </c>
      <c r="BB14" s="164">
        <v>0</v>
      </c>
      <c r="BC14" s="124"/>
      <c r="BD14" s="153">
        <v>0</v>
      </c>
      <c r="BE14" s="153">
        <v>0</v>
      </c>
      <c r="BF14" s="111">
        <v>0</v>
      </c>
      <c r="BG14" s="153">
        <v>0</v>
      </c>
      <c r="BH14" s="111">
        <v>0</v>
      </c>
      <c r="BI14" s="121"/>
      <c r="BJ14" s="163">
        <v>0</v>
      </c>
      <c r="BK14" s="163">
        <v>0</v>
      </c>
      <c r="BL14" s="164" t="str">
        <f t="shared" si="18"/>
        <v>na</v>
      </c>
      <c r="BM14" s="163">
        <v>0</v>
      </c>
      <c r="BN14" s="164" t="str">
        <f t="shared" si="19"/>
        <v>na</v>
      </c>
      <c r="BO14" s="124"/>
      <c r="BP14" s="153">
        <v>0</v>
      </c>
      <c r="BQ14" s="153">
        <v>0</v>
      </c>
      <c r="BR14" s="111" t="str">
        <f t="shared" si="12"/>
        <v>na</v>
      </c>
      <c r="BS14" s="153">
        <v>0</v>
      </c>
      <c r="BT14" s="111" t="str">
        <f t="shared" si="13"/>
        <v>na</v>
      </c>
      <c r="BU14" s="121"/>
      <c r="BV14" s="163">
        <v>0</v>
      </c>
      <c r="BW14" s="163">
        <v>0</v>
      </c>
      <c r="BX14" s="164" t="str">
        <f t="shared" si="20"/>
        <v>na</v>
      </c>
      <c r="BY14" s="163">
        <v>0</v>
      </c>
      <c r="BZ14" s="164" t="str">
        <f t="shared" si="21"/>
        <v>na</v>
      </c>
      <c r="CA14" s="124"/>
      <c r="CB14" s="153">
        <v>0</v>
      </c>
      <c r="CC14" s="153">
        <v>0</v>
      </c>
      <c r="CD14" s="111" t="str">
        <f t="shared" si="14"/>
        <v>na</v>
      </c>
      <c r="CE14" s="153">
        <v>0</v>
      </c>
      <c r="CF14" s="111" t="str">
        <f t="shared" si="15"/>
        <v>na</v>
      </c>
      <c r="CG14" s="121"/>
      <c r="CH14" s="163">
        <v>0</v>
      </c>
      <c r="CI14" s="163">
        <v>0</v>
      </c>
      <c r="CJ14" s="164" t="str">
        <f t="shared" si="22"/>
        <v>na</v>
      </c>
      <c r="CK14" s="163">
        <v>0</v>
      </c>
      <c r="CL14" s="164" t="str">
        <f t="shared" si="23"/>
        <v>na</v>
      </c>
      <c r="CM14" s="124"/>
      <c r="CN14" s="153">
        <v>0</v>
      </c>
      <c r="CO14" s="153">
        <v>0</v>
      </c>
      <c r="CP14" s="111" t="str">
        <f t="shared" si="16"/>
        <v>na</v>
      </c>
      <c r="CQ14" s="153">
        <v>0</v>
      </c>
      <c r="CR14" s="111" t="str">
        <f t="shared" si="17"/>
        <v>na</v>
      </c>
    </row>
    <row r="15" spans="1:96" s="157" customFormat="1" ht="12.75" x14ac:dyDescent="0.2">
      <c r="A15" s="18" t="s">
        <v>6</v>
      </c>
      <c r="B15" s="29">
        <v>52</v>
      </c>
      <c r="C15" s="29">
        <v>24</v>
      </c>
      <c r="D15" s="30">
        <f t="shared" si="26"/>
        <v>0.46153846153846156</v>
      </c>
      <c r="E15" s="29">
        <v>35</v>
      </c>
      <c r="F15" s="30">
        <f t="shared" si="30"/>
        <v>0.67307692307692313</v>
      </c>
      <c r="G15" s="117"/>
      <c r="H15" s="29">
        <v>51</v>
      </c>
      <c r="I15" s="29">
        <v>23</v>
      </c>
      <c r="J15" s="30">
        <f t="shared" si="27"/>
        <v>0.45098039215686275</v>
      </c>
      <c r="K15" s="29">
        <v>34</v>
      </c>
      <c r="L15" s="111">
        <f t="shared" si="31"/>
        <v>0.66666666666666663</v>
      </c>
      <c r="M15" s="118"/>
      <c r="N15" s="112">
        <v>38</v>
      </c>
      <c r="O15" s="112">
        <v>11</v>
      </c>
      <c r="P15" s="111">
        <f t="shared" si="28"/>
        <v>0.28947368421052633</v>
      </c>
      <c r="Q15" s="112">
        <v>19</v>
      </c>
      <c r="R15" s="111">
        <f t="shared" si="0"/>
        <v>0.5</v>
      </c>
      <c r="S15" s="119"/>
      <c r="T15" s="112">
        <v>38</v>
      </c>
      <c r="U15" s="112">
        <v>12</v>
      </c>
      <c r="V15" s="111">
        <f t="shared" si="29"/>
        <v>0.31578947368421051</v>
      </c>
      <c r="W15" s="112">
        <v>20</v>
      </c>
      <c r="X15" s="111">
        <f t="shared" si="1"/>
        <v>0.52631578947368418</v>
      </c>
      <c r="Y15" s="118"/>
      <c r="Z15" s="163">
        <v>39</v>
      </c>
      <c r="AA15" s="163">
        <v>24</v>
      </c>
      <c r="AB15" s="164">
        <f t="shared" si="2"/>
        <v>0.61538461538461542</v>
      </c>
      <c r="AC15" s="163">
        <v>27</v>
      </c>
      <c r="AD15" s="164">
        <f t="shared" si="3"/>
        <v>0.69230769230769229</v>
      </c>
      <c r="AE15" s="119"/>
      <c r="AF15" s="152">
        <v>39</v>
      </c>
      <c r="AG15" s="152">
        <v>25</v>
      </c>
      <c r="AH15" s="111">
        <f t="shared" si="4"/>
        <v>0.64102564102564108</v>
      </c>
      <c r="AI15" s="152">
        <v>27</v>
      </c>
      <c r="AJ15" s="111">
        <f t="shared" si="5"/>
        <v>0.69230769230769229</v>
      </c>
      <c r="AK15" s="118"/>
      <c r="AL15" s="163">
        <v>78</v>
      </c>
      <c r="AM15" s="163">
        <v>37</v>
      </c>
      <c r="AN15" s="164">
        <f t="shared" si="24"/>
        <v>0.47435897435897434</v>
      </c>
      <c r="AO15" s="163">
        <v>37</v>
      </c>
      <c r="AP15" s="164">
        <f t="shared" si="6"/>
        <v>0.47435897435897434</v>
      </c>
      <c r="AQ15" s="119"/>
      <c r="AR15" s="152">
        <v>67</v>
      </c>
      <c r="AS15" s="152">
        <v>35</v>
      </c>
      <c r="AT15" s="111">
        <f t="shared" si="7"/>
        <v>0.52238805970149249</v>
      </c>
      <c r="AU15" s="152">
        <v>35</v>
      </c>
      <c r="AV15" s="111">
        <f t="shared" si="8"/>
        <v>0.52238805970149249</v>
      </c>
      <c r="AW15" s="118"/>
      <c r="AX15" s="163">
        <v>75</v>
      </c>
      <c r="AY15" s="163">
        <v>7</v>
      </c>
      <c r="AZ15" s="164">
        <f t="shared" si="25"/>
        <v>9.3333333333333338E-2</v>
      </c>
      <c r="BA15" s="163">
        <v>11</v>
      </c>
      <c r="BB15" s="164">
        <f t="shared" ref="BB15:BB25" si="32">BA15/AX15</f>
        <v>0.14666666666666667</v>
      </c>
      <c r="BC15" s="119"/>
      <c r="BD15" s="152">
        <v>75</v>
      </c>
      <c r="BE15" s="152">
        <v>7</v>
      </c>
      <c r="BF15" s="111">
        <f t="shared" si="10"/>
        <v>9.3333333333333338E-2</v>
      </c>
      <c r="BG15" s="152">
        <v>11</v>
      </c>
      <c r="BH15" s="111">
        <f t="shared" ref="BH15:BH25" si="33">BG15/BD15</f>
        <v>0.14666666666666667</v>
      </c>
      <c r="BI15" s="118"/>
      <c r="BJ15" s="163">
        <v>75</v>
      </c>
      <c r="BK15" s="163">
        <v>6</v>
      </c>
      <c r="BL15" s="164">
        <f t="shared" si="18"/>
        <v>0.08</v>
      </c>
      <c r="BM15" s="163">
        <v>8</v>
      </c>
      <c r="BN15" s="164">
        <f t="shared" si="19"/>
        <v>0.10666666666666667</v>
      </c>
      <c r="BO15" s="119"/>
      <c r="BP15" s="152">
        <v>83</v>
      </c>
      <c r="BQ15" s="152">
        <v>5</v>
      </c>
      <c r="BR15" s="111">
        <f t="shared" si="12"/>
        <v>6.0240963855421686E-2</v>
      </c>
      <c r="BS15" s="152">
        <v>7</v>
      </c>
      <c r="BT15" s="111">
        <f t="shared" si="13"/>
        <v>8.4337349397590355E-2</v>
      </c>
      <c r="BU15" s="118"/>
      <c r="BV15" s="163">
        <v>140</v>
      </c>
      <c r="BW15" s="163">
        <v>14</v>
      </c>
      <c r="BX15" s="164">
        <f t="shared" si="20"/>
        <v>0.1</v>
      </c>
      <c r="BY15" s="163">
        <v>15</v>
      </c>
      <c r="BZ15" s="164">
        <f t="shared" si="21"/>
        <v>0.10714285714285714</v>
      </c>
      <c r="CA15" s="119"/>
      <c r="CB15" s="152">
        <v>117</v>
      </c>
      <c r="CC15" s="152">
        <v>13</v>
      </c>
      <c r="CD15" s="111">
        <f t="shared" si="14"/>
        <v>0.1111111111111111</v>
      </c>
      <c r="CE15" s="152">
        <v>14</v>
      </c>
      <c r="CF15" s="111">
        <f t="shared" si="15"/>
        <v>0.11965811965811966</v>
      </c>
      <c r="CG15" s="118"/>
      <c r="CH15" s="163">
        <v>118</v>
      </c>
      <c r="CI15" s="163">
        <v>6</v>
      </c>
      <c r="CJ15" s="164">
        <f t="shared" si="22"/>
        <v>5.0847457627118647E-2</v>
      </c>
      <c r="CK15" s="163">
        <v>7</v>
      </c>
      <c r="CL15" s="164">
        <f t="shared" si="23"/>
        <v>5.9322033898305086E-2</v>
      </c>
      <c r="CM15" s="119"/>
      <c r="CN15" s="152">
        <v>124</v>
      </c>
      <c r="CO15" s="152">
        <v>7</v>
      </c>
      <c r="CP15" s="111">
        <f t="shared" si="16"/>
        <v>5.6451612903225805E-2</v>
      </c>
      <c r="CQ15" s="152">
        <v>8</v>
      </c>
      <c r="CR15" s="111">
        <f t="shared" si="17"/>
        <v>6.4516129032258063E-2</v>
      </c>
    </row>
    <row r="16" spans="1:96" s="157" customFormat="1" ht="12.75" x14ac:dyDescent="0.2">
      <c r="A16" s="18" t="s">
        <v>7</v>
      </c>
      <c r="B16" s="29">
        <v>68</v>
      </c>
      <c r="C16" s="29">
        <v>20</v>
      </c>
      <c r="D16" s="30">
        <f t="shared" si="26"/>
        <v>0.29411764705882354</v>
      </c>
      <c r="E16" s="29">
        <v>44</v>
      </c>
      <c r="F16" s="30">
        <f t="shared" si="30"/>
        <v>0.6470588235294118</v>
      </c>
      <c r="G16" s="117"/>
      <c r="H16" s="29">
        <v>64</v>
      </c>
      <c r="I16" s="29">
        <v>19</v>
      </c>
      <c r="J16" s="30">
        <f t="shared" si="27"/>
        <v>0.296875</v>
      </c>
      <c r="K16" s="29">
        <v>43</v>
      </c>
      <c r="L16" s="111">
        <f t="shared" si="31"/>
        <v>0.671875</v>
      </c>
      <c r="M16" s="118"/>
      <c r="N16" s="112">
        <v>76</v>
      </c>
      <c r="O16" s="112">
        <v>40</v>
      </c>
      <c r="P16" s="111">
        <f t="shared" si="28"/>
        <v>0.52631578947368418</v>
      </c>
      <c r="Q16" s="112">
        <v>58</v>
      </c>
      <c r="R16" s="111">
        <f t="shared" si="0"/>
        <v>0.76315789473684215</v>
      </c>
      <c r="S16" s="119"/>
      <c r="T16" s="112">
        <v>64</v>
      </c>
      <c r="U16" s="112">
        <v>36</v>
      </c>
      <c r="V16" s="111">
        <f t="shared" si="29"/>
        <v>0.5625</v>
      </c>
      <c r="W16" s="112">
        <v>51</v>
      </c>
      <c r="X16" s="111">
        <f t="shared" si="1"/>
        <v>0.796875</v>
      </c>
      <c r="Y16" s="118"/>
      <c r="Z16" s="163">
        <v>87</v>
      </c>
      <c r="AA16" s="163">
        <v>39</v>
      </c>
      <c r="AB16" s="164">
        <f t="shared" si="2"/>
        <v>0.44827586206896552</v>
      </c>
      <c r="AC16" s="163">
        <v>67</v>
      </c>
      <c r="AD16" s="164">
        <f t="shared" si="3"/>
        <v>0.77011494252873558</v>
      </c>
      <c r="AE16" s="119"/>
      <c r="AF16" s="152">
        <v>81</v>
      </c>
      <c r="AG16" s="152">
        <v>34</v>
      </c>
      <c r="AH16" s="111">
        <f t="shared" si="4"/>
        <v>0.41975308641975306</v>
      </c>
      <c r="AI16" s="152">
        <v>59</v>
      </c>
      <c r="AJ16" s="111">
        <f t="shared" si="5"/>
        <v>0.72839506172839508</v>
      </c>
      <c r="AK16" s="118"/>
      <c r="AL16" s="163">
        <v>75</v>
      </c>
      <c r="AM16" s="163">
        <v>60</v>
      </c>
      <c r="AN16" s="164">
        <f t="shared" si="24"/>
        <v>0.8</v>
      </c>
      <c r="AO16" s="163">
        <v>60</v>
      </c>
      <c r="AP16" s="164">
        <f t="shared" si="6"/>
        <v>0.8</v>
      </c>
      <c r="AQ16" s="119"/>
      <c r="AR16" s="152">
        <v>75</v>
      </c>
      <c r="AS16" s="152">
        <v>64</v>
      </c>
      <c r="AT16" s="111">
        <f t="shared" si="7"/>
        <v>0.85333333333333339</v>
      </c>
      <c r="AU16" s="152">
        <v>64</v>
      </c>
      <c r="AV16" s="111">
        <f t="shared" si="8"/>
        <v>0.85333333333333339</v>
      </c>
      <c r="AW16" s="118"/>
      <c r="AX16" s="163">
        <v>103</v>
      </c>
      <c r="AY16" s="163">
        <v>19</v>
      </c>
      <c r="AZ16" s="164">
        <f t="shared" si="25"/>
        <v>0.18446601941747573</v>
      </c>
      <c r="BA16" s="163">
        <v>22</v>
      </c>
      <c r="BB16" s="164">
        <f t="shared" si="32"/>
        <v>0.21359223300970873</v>
      </c>
      <c r="BC16" s="119"/>
      <c r="BD16" s="152">
        <v>95</v>
      </c>
      <c r="BE16" s="152">
        <v>19</v>
      </c>
      <c r="BF16" s="111">
        <f t="shared" si="10"/>
        <v>0.2</v>
      </c>
      <c r="BG16" s="152">
        <v>21</v>
      </c>
      <c r="BH16" s="111">
        <f t="shared" si="33"/>
        <v>0.22105263157894736</v>
      </c>
      <c r="BI16" s="118"/>
      <c r="BJ16" s="163">
        <v>128</v>
      </c>
      <c r="BK16" s="163">
        <v>18</v>
      </c>
      <c r="BL16" s="164">
        <f t="shared" si="18"/>
        <v>0.140625</v>
      </c>
      <c r="BM16" s="163">
        <v>22</v>
      </c>
      <c r="BN16" s="164">
        <f t="shared" si="19"/>
        <v>0.171875</v>
      </c>
      <c r="BO16" s="119"/>
      <c r="BP16" s="152">
        <v>106</v>
      </c>
      <c r="BQ16" s="152">
        <v>16</v>
      </c>
      <c r="BR16" s="111">
        <f t="shared" si="12"/>
        <v>0.15094339622641509</v>
      </c>
      <c r="BS16" s="152">
        <v>20</v>
      </c>
      <c r="BT16" s="111">
        <f t="shared" si="13"/>
        <v>0.18867924528301888</v>
      </c>
      <c r="BU16" s="118"/>
      <c r="BV16" s="163">
        <v>155</v>
      </c>
      <c r="BW16" s="163">
        <v>12</v>
      </c>
      <c r="BX16" s="164">
        <f t="shared" si="20"/>
        <v>7.7419354838709681E-2</v>
      </c>
      <c r="BY16" s="163">
        <v>12</v>
      </c>
      <c r="BZ16" s="164">
        <f t="shared" si="21"/>
        <v>7.7419354838709681E-2</v>
      </c>
      <c r="CA16" s="119"/>
      <c r="CB16" s="152">
        <v>136</v>
      </c>
      <c r="CC16" s="152">
        <v>9</v>
      </c>
      <c r="CD16" s="111">
        <f t="shared" si="14"/>
        <v>6.6176470588235295E-2</v>
      </c>
      <c r="CE16" s="152">
        <v>9</v>
      </c>
      <c r="CF16" s="111">
        <f t="shared" si="15"/>
        <v>6.6176470588235295E-2</v>
      </c>
      <c r="CG16" s="118"/>
      <c r="CH16" s="163">
        <v>128</v>
      </c>
      <c r="CI16" s="163">
        <v>14</v>
      </c>
      <c r="CJ16" s="164">
        <f t="shared" si="22"/>
        <v>0.109375</v>
      </c>
      <c r="CK16" s="163">
        <v>16</v>
      </c>
      <c r="CL16" s="164">
        <f t="shared" si="23"/>
        <v>0.125</v>
      </c>
      <c r="CM16" s="119"/>
      <c r="CN16" s="152">
        <v>114</v>
      </c>
      <c r="CO16" s="152">
        <v>12</v>
      </c>
      <c r="CP16" s="111">
        <f t="shared" si="16"/>
        <v>0.10526315789473684</v>
      </c>
      <c r="CQ16" s="152">
        <v>13</v>
      </c>
      <c r="CR16" s="111">
        <f t="shared" si="17"/>
        <v>0.11403508771929824</v>
      </c>
    </row>
    <row r="17" spans="1:96" s="157" customFormat="1" ht="12.75" x14ac:dyDescent="0.2">
      <c r="A17" s="18" t="s">
        <v>8</v>
      </c>
      <c r="B17" s="29">
        <v>77</v>
      </c>
      <c r="C17" s="29">
        <v>68</v>
      </c>
      <c r="D17" s="30">
        <f t="shared" si="26"/>
        <v>0.88311688311688308</v>
      </c>
      <c r="E17" s="29">
        <v>102</v>
      </c>
      <c r="F17" s="30">
        <f t="shared" si="30"/>
        <v>1.3246753246753247</v>
      </c>
      <c r="G17" s="117"/>
      <c r="H17" s="29">
        <v>75</v>
      </c>
      <c r="I17" s="29">
        <v>65</v>
      </c>
      <c r="J17" s="30">
        <f t="shared" si="27"/>
        <v>0.8666666666666667</v>
      </c>
      <c r="K17" s="29">
        <v>97</v>
      </c>
      <c r="L17" s="111">
        <f t="shared" si="31"/>
        <v>1.2933333333333332</v>
      </c>
      <c r="M17" s="118"/>
      <c r="N17" s="112">
        <v>51</v>
      </c>
      <c r="O17" s="112">
        <v>21</v>
      </c>
      <c r="P17" s="111">
        <f t="shared" si="28"/>
        <v>0.41176470588235292</v>
      </c>
      <c r="Q17" s="112">
        <v>44</v>
      </c>
      <c r="R17" s="111">
        <f t="shared" si="0"/>
        <v>0.86274509803921573</v>
      </c>
      <c r="S17" s="119"/>
      <c r="T17" s="112">
        <v>44</v>
      </c>
      <c r="U17" s="112">
        <v>20</v>
      </c>
      <c r="V17" s="111">
        <f t="shared" si="29"/>
        <v>0.45454545454545453</v>
      </c>
      <c r="W17" s="112">
        <v>41</v>
      </c>
      <c r="X17" s="111">
        <f t="shared" si="1"/>
        <v>0.93181818181818177</v>
      </c>
      <c r="Y17" s="118"/>
      <c r="Z17" s="163">
        <v>55</v>
      </c>
      <c r="AA17" s="163">
        <v>24</v>
      </c>
      <c r="AB17" s="164">
        <f t="shared" si="2"/>
        <v>0.43636363636363634</v>
      </c>
      <c r="AC17" s="163">
        <v>38</v>
      </c>
      <c r="AD17" s="164">
        <f t="shared" si="3"/>
        <v>0.69090909090909092</v>
      </c>
      <c r="AE17" s="119"/>
      <c r="AF17" s="152">
        <v>53</v>
      </c>
      <c r="AG17" s="152">
        <v>24</v>
      </c>
      <c r="AH17" s="111">
        <f t="shared" si="4"/>
        <v>0.45283018867924529</v>
      </c>
      <c r="AI17" s="152">
        <v>36</v>
      </c>
      <c r="AJ17" s="111">
        <f t="shared" si="5"/>
        <v>0.67924528301886788</v>
      </c>
      <c r="AK17" s="118"/>
      <c r="AL17" s="163">
        <v>94</v>
      </c>
      <c r="AM17" s="163">
        <v>67</v>
      </c>
      <c r="AN17" s="164">
        <f t="shared" si="24"/>
        <v>0.71276595744680848</v>
      </c>
      <c r="AO17" s="163">
        <v>67</v>
      </c>
      <c r="AP17" s="164">
        <f t="shared" si="6"/>
        <v>0.71276595744680848</v>
      </c>
      <c r="AQ17" s="119"/>
      <c r="AR17" s="152">
        <v>84</v>
      </c>
      <c r="AS17" s="152">
        <v>65</v>
      </c>
      <c r="AT17" s="111">
        <f t="shared" si="7"/>
        <v>0.77380952380952384</v>
      </c>
      <c r="AU17" s="152">
        <v>65</v>
      </c>
      <c r="AV17" s="111">
        <f t="shared" si="8"/>
        <v>0.77380952380952384</v>
      </c>
      <c r="AW17" s="118"/>
      <c r="AX17" s="163">
        <v>128</v>
      </c>
      <c r="AY17" s="163">
        <v>34</v>
      </c>
      <c r="AZ17" s="164">
        <f t="shared" si="25"/>
        <v>0.265625</v>
      </c>
      <c r="BA17" s="163">
        <v>41</v>
      </c>
      <c r="BB17" s="164">
        <f t="shared" si="32"/>
        <v>0.3203125</v>
      </c>
      <c r="BC17" s="119"/>
      <c r="BD17" s="152">
        <v>99</v>
      </c>
      <c r="BE17" s="152">
        <v>32</v>
      </c>
      <c r="BF17" s="111">
        <f t="shared" si="10"/>
        <v>0.32323232323232326</v>
      </c>
      <c r="BG17" s="152">
        <v>39</v>
      </c>
      <c r="BH17" s="111">
        <f t="shared" si="33"/>
        <v>0.39393939393939392</v>
      </c>
      <c r="BI17" s="118"/>
      <c r="BJ17" s="163">
        <v>130</v>
      </c>
      <c r="BK17" s="163">
        <v>11</v>
      </c>
      <c r="BL17" s="164">
        <f t="shared" si="18"/>
        <v>8.461538461538462E-2</v>
      </c>
      <c r="BM17" s="163">
        <v>15</v>
      </c>
      <c r="BN17" s="164">
        <f t="shared" si="19"/>
        <v>0.11538461538461539</v>
      </c>
      <c r="BO17" s="119"/>
      <c r="BP17" s="152">
        <v>106</v>
      </c>
      <c r="BQ17" s="152">
        <v>12</v>
      </c>
      <c r="BR17" s="111">
        <f t="shared" si="12"/>
        <v>0.11320754716981132</v>
      </c>
      <c r="BS17" s="152">
        <v>14</v>
      </c>
      <c r="BT17" s="111">
        <f t="shared" si="13"/>
        <v>0.13207547169811321</v>
      </c>
      <c r="BU17" s="118"/>
      <c r="BV17" s="163">
        <v>171</v>
      </c>
      <c r="BW17" s="163">
        <v>27</v>
      </c>
      <c r="BX17" s="164">
        <f t="shared" si="20"/>
        <v>0.15789473684210525</v>
      </c>
      <c r="BY17" s="163">
        <v>33</v>
      </c>
      <c r="BZ17" s="164">
        <f t="shared" si="21"/>
        <v>0.19298245614035087</v>
      </c>
      <c r="CA17" s="119"/>
      <c r="CB17" s="152">
        <v>124</v>
      </c>
      <c r="CC17" s="152">
        <v>19</v>
      </c>
      <c r="CD17" s="111">
        <f t="shared" si="14"/>
        <v>0.15322580645161291</v>
      </c>
      <c r="CE17" s="152">
        <v>24</v>
      </c>
      <c r="CF17" s="111">
        <f t="shared" si="15"/>
        <v>0.19354838709677419</v>
      </c>
      <c r="CG17" s="118"/>
      <c r="CH17" s="163">
        <v>105</v>
      </c>
      <c r="CI17" s="163">
        <v>15</v>
      </c>
      <c r="CJ17" s="164">
        <f t="shared" si="22"/>
        <v>0.14285714285714285</v>
      </c>
      <c r="CK17" s="163">
        <v>15</v>
      </c>
      <c r="CL17" s="164">
        <f t="shared" si="23"/>
        <v>0.14285714285714285</v>
      </c>
      <c r="CM17" s="119"/>
      <c r="CN17" s="152">
        <v>80</v>
      </c>
      <c r="CO17" s="152">
        <v>15</v>
      </c>
      <c r="CP17" s="111">
        <f t="shared" si="16"/>
        <v>0.1875</v>
      </c>
      <c r="CQ17" s="152">
        <v>15</v>
      </c>
      <c r="CR17" s="111">
        <f t="shared" si="17"/>
        <v>0.1875</v>
      </c>
    </row>
    <row r="18" spans="1:96" s="157" customFormat="1" ht="12.75" x14ac:dyDescent="0.2">
      <c r="A18" s="18" t="s">
        <v>9</v>
      </c>
      <c r="B18" s="29">
        <v>38</v>
      </c>
      <c r="C18" s="29">
        <v>15</v>
      </c>
      <c r="D18" s="30">
        <f t="shared" si="26"/>
        <v>0.39473684210526316</v>
      </c>
      <c r="E18" s="29">
        <v>32</v>
      </c>
      <c r="F18" s="30">
        <f t="shared" si="30"/>
        <v>0.84210526315789469</v>
      </c>
      <c r="G18" s="117"/>
      <c r="H18" s="29">
        <v>35</v>
      </c>
      <c r="I18" s="29">
        <v>14</v>
      </c>
      <c r="J18" s="30">
        <f t="shared" si="27"/>
        <v>0.4</v>
      </c>
      <c r="K18" s="29">
        <v>31</v>
      </c>
      <c r="L18" s="111">
        <f t="shared" si="31"/>
        <v>0.88571428571428568</v>
      </c>
      <c r="M18" s="118"/>
      <c r="N18" s="112">
        <v>38</v>
      </c>
      <c r="O18" s="112">
        <v>22</v>
      </c>
      <c r="P18" s="111">
        <f t="shared" si="28"/>
        <v>0.57894736842105265</v>
      </c>
      <c r="Q18" s="112">
        <v>32</v>
      </c>
      <c r="R18" s="111">
        <f t="shared" si="0"/>
        <v>0.84210526315789469</v>
      </c>
      <c r="S18" s="119"/>
      <c r="T18" s="112">
        <v>32</v>
      </c>
      <c r="U18" s="112">
        <v>18</v>
      </c>
      <c r="V18" s="111">
        <f t="shared" si="29"/>
        <v>0.5625</v>
      </c>
      <c r="W18" s="112">
        <v>25</v>
      </c>
      <c r="X18" s="111">
        <f t="shared" si="1"/>
        <v>0.78125</v>
      </c>
      <c r="Y18" s="118"/>
      <c r="Z18" s="163">
        <v>36</v>
      </c>
      <c r="AA18" s="163">
        <v>16</v>
      </c>
      <c r="AB18" s="164">
        <f t="shared" si="2"/>
        <v>0.44444444444444442</v>
      </c>
      <c r="AC18" s="163">
        <v>24</v>
      </c>
      <c r="AD18" s="164">
        <f t="shared" si="3"/>
        <v>0.66666666666666663</v>
      </c>
      <c r="AE18" s="119"/>
      <c r="AF18" s="153">
        <v>34</v>
      </c>
      <c r="AG18" s="152">
        <v>17</v>
      </c>
      <c r="AH18" s="111">
        <f t="shared" si="4"/>
        <v>0.5</v>
      </c>
      <c r="AI18" s="152">
        <v>25</v>
      </c>
      <c r="AJ18" s="111">
        <f t="shared" si="5"/>
        <v>0.73529411764705888</v>
      </c>
      <c r="AK18" s="118"/>
      <c r="AL18" s="163">
        <v>63</v>
      </c>
      <c r="AM18" s="163">
        <v>45</v>
      </c>
      <c r="AN18" s="164">
        <f t="shared" si="24"/>
        <v>0.7142857142857143</v>
      </c>
      <c r="AO18" s="163">
        <v>46</v>
      </c>
      <c r="AP18" s="164">
        <f t="shared" si="6"/>
        <v>0.73015873015873012</v>
      </c>
      <c r="AQ18" s="119"/>
      <c r="AR18" s="153">
        <v>54</v>
      </c>
      <c r="AS18" s="152">
        <v>41</v>
      </c>
      <c r="AT18" s="111">
        <f t="shared" si="7"/>
        <v>0.7592592592592593</v>
      </c>
      <c r="AU18" s="152">
        <v>42</v>
      </c>
      <c r="AV18" s="111">
        <f t="shared" si="8"/>
        <v>0.77777777777777779</v>
      </c>
      <c r="AW18" s="118"/>
      <c r="AX18" s="163">
        <v>89</v>
      </c>
      <c r="AY18" s="163">
        <v>34</v>
      </c>
      <c r="AZ18" s="164">
        <f t="shared" si="25"/>
        <v>0.38202247191011235</v>
      </c>
      <c r="BA18" s="163">
        <v>36</v>
      </c>
      <c r="BB18" s="164">
        <f t="shared" si="32"/>
        <v>0.4044943820224719</v>
      </c>
      <c r="BC18" s="119"/>
      <c r="BD18" s="153">
        <v>73</v>
      </c>
      <c r="BE18" s="152">
        <v>31</v>
      </c>
      <c r="BF18" s="111">
        <f t="shared" si="10"/>
        <v>0.42465753424657532</v>
      </c>
      <c r="BG18" s="152">
        <v>33</v>
      </c>
      <c r="BH18" s="111">
        <f t="shared" si="33"/>
        <v>0.45205479452054792</v>
      </c>
      <c r="BI18" s="118"/>
      <c r="BJ18" s="163">
        <v>83</v>
      </c>
      <c r="BK18" s="163">
        <v>16</v>
      </c>
      <c r="BL18" s="164">
        <f t="shared" si="18"/>
        <v>0.19277108433734941</v>
      </c>
      <c r="BM18" s="163">
        <v>24</v>
      </c>
      <c r="BN18" s="164">
        <f t="shared" si="19"/>
        <v>0.28915662650602408</v>
      </c>
      <c r="BO18" s="119"/>
      <c r="BP18" s="153">
        <v>58</v>
      </c>
      <c r="BQ18" s="152">
        <v>12</v>
      </c>
      <c r="BR18" s="111">
        <f t="shared" si="12"/>
        <v>0.20689655172413793</v>
      </c>
      <c r="BS18" s="152">
        <v>17</v>
      </c>
      <c r="BT18" s="111">
        <f t="shared" si="13"/>
        <v>0.29310344827586204</v>
      </c>
      <c r="BU18" s="118"/>
      <c r="BV18" s="163">
        <v>92</v>
      </c>
      <c r="BW18" s="163">
        <v>25</v>
      </c>
      <c r="BX18" s="164">
        <f t="shared" si="20"/>
        <v>0.27173913043478259</v>
      </c>
      <c r="BY18" s="163">
        <v>30</v>
      </c>
      <c r="BZ18" s="164">
        <f t="shared" si="21"/>
        <v>0.32608695652173914</v>
      </c>
      <c r="CA18" s="119"/>
      <c r="CB18" s="153">
        <v>58</v>
      </c>
      <c r="CC18" s="152">
        <v>19</v>
      </c>
      <c r="CD18" s="111">
        <f t="shared" si="14"/>
        <v>0.32758620689655171</v>
      </c>
      <c r="CE18" s="152">
        <v>23</v>
      </c>
      <c r="CF18" s="111">
        <f t="shared" si="15"/>
        <v>0.39655172413793105</v>
      </c>
      <c r="CG18" s="118"/>
      <c r="CH18" s="163">
        <v>76</v>
      </c>
      <c r="CI18" s="163">
        <v>11</v>
      </c>
      <c r="CJ18" s="164">
        <f t="shared" si="22"/>
        <v>0.14473684210526316</v>
      </c>
      <c r="CK18" s="163">
        <v>12</v>
      </c>
      <c r="CL18" s="164">
        <f t="shared" si="23"/>
        <v>0.15789473684210525</v>
      </c>
      <c r="CM18" s="119"/>
      <c r="CN18" s="153">
        <v>50</v>
      </c>
      <c r="CO18" s="152">
        <v>9</v>
      </c>
      <c r="CP18" s="111">
        <f t="shared" si="16"/>
        <v>0.18</v>
      </c>
      <c r="CQ18" s="152">
        <v>9</v>
      </c>
      <c r="CR18" s="111">
        <f t="shared" si="17"/>
        <v>0.18</v>
      </c>
    </row>
    <row r="19" spans="1:96" s="157" customFormat="1" ht="12.75" x14ac:dyDescent="0.2">
      <c r="A19" s="18" t="s">
        <v>10</v>
      </c>
      <c r="B19" s="29">
        <v>1</v>
      </c>
      <c r="C19" s="29">
        <v>1</v>
      </c>
      <c r="D19" s="30">
        <f t="shared" si="26"/>
        <v>1</v>
      </c>
      <c r="E19" s="29">
        <v>1</v>
      </c>
      <c r="F19" s="30">
        <f t="shared" si="30"/>
        <v>1</v>
      </c>
      <c r="G19" s="120"/>
      <c r="H19" s="29">
        <v>1</v>
      </c>
      <c r="I19" s="29">
        <v>1</v>
      </c>
      <c r="J19" s="30">
        <f t="shared" si="27"/>
        <v>1</v>
      </c>
      <c r="K19" s="29">
        <v>1</v>
      </c>
      <c r="L19" s="111">
        <f t="shared" si="31"/>
        <v>1</v>
      </c>
      <c r="M19" s="121"/>
      <c r="N19" s="112">
        <v>35</v>
      </c>
      <c r="O19" s="112">
        <v>21</v>
      </c>
      <c r="P19" s="111">
        <f t="shared" si="28"/>
        <v>0.6</v>
      </c>
      <c r="Q19" s="112">
        <v>34</v>
      </c>
      <c r="R19" s="111">
        <f t="shared" si="0"/>
        <v>0.97142857142857142</v>
      </c>
      <c r="S19" s="124"/>
      <c r="T19" s="112">
        <v>32</v>
      </c>
      <c r="U19" s="112">
        <v>21</v>
      </c>
      <c r="V19" s="111">
        <f t="shared" si="29"/>
        <v>0.65625</v>
      </c>
      <c r="W19" s="112">
        <v>33</v>
      </c>
      <c r="X19" s="111">
        <f t="shared" si="1"/>
        <v>1.03125</v>
      </c>
      <c r="Y19" s="121"/>
      <c r="Z19" s="163">
        <v>25</v>
      </c>
      <c r="AA19" s="163">
        <v>12</v>
      </c>
      <c r="AB19" s="164">
        <f t="shared" si="2"/>
        <v>0.48</v>
      </c>
      <c r="AC19" s="163">
        <v>22</v>
      </c>
      <c r="AD19" s="164">
        <f t="shared" si="3"/>
        <v>0.88</v>
      </c>
      <c r="AE19" s="124"/>
      <c r="AF19" s="152">
        <v>20</v>
      </c>
      <c r="AG19" s="152">
        <v>9</v>
      </c>
      <c r="AH19" s="111">
        <f t="shared" si="4"/>
        <v>0.45</v>
      </c>
      <c r="AI19" s="152">
        <v>17</v>
      </c>
      <c r="AJ19" s="111">
        <f t="shared" si="5"/>
        <v>0.85</v>
      </c>
      <c r="AK19" s="121"/>
      <c r="AL19" s="163">
        <v>55</v>
      </c>
      <c r="AM19" s="163">
        <v>41</v>
      </c>
      <c r="AN19" s="164">
        <f t="shared" si="24"/>
        <v>0.74545454545454548</v>
      </c>
      <c r="AO19" s="163">
        <v>41</v>
      </c>
      <c r="AP19" s="164">
        <f t="shared" si="6"/>
        <v>0.74545454545454548</v>
      </c>
      <c r="AQ19" s="124"/>
      <c r="AR19" s="152">
        <v>53</v>
      </c>
      <c r="AS19" s="152">
        <v>42</v>
      </c>
      <c r="AT19" s="111">
        <f t="shared" si="7"/>
        <v>0.79245283018867929</v>
      </c>
      <c r="AU19" s="152">
        <v>42</v>
      </c>
      <c r="AV19" s="111">
        <f t="shared" si="8"/>
        <v>0.79245283018867929</v>
      </c>
      <c r="AW19" s="121"/>
      <c r="AX19" s="163">
        <v>77</v>
      </c>
      <c r="AY19" s="163">
        <v>13</v>
      </c>
      <c r="AZ19" s="164">
        <f t="shared" si="25"/>
        <v>0.16883116883116883</v>
      </c>
      <c r="BA19" s="163">
        <v>16</v>
      </c>
      <c r="BB19" s="164">
        <f t="shared" si="32"/>
        <v>0.20779220779220781</v>
      </c>
      <c r="BC19" s="124"/>
      <c r="BD19" s="152">
        <v>56</v>
      </c>
      <c r="BE19" s="152">
        <v>14</v>
      </c>
      <c r="BF19" s="111">
        <f t="shared" si="10"/>
        <v>0.25</v>
      </c>
      <c r="BG19" s="152">
        <v>15</v>
      </c>
      <c r="BH19" s="111">
        <f t="shared" si="33"/>
        <v>0.26785714285714285</v>
      </c>
      <c r="BI19" s="121"/>
      <c r="BJ19" s="163">
        <v>63</v>
      </c>
      <c r="BK19" s="163">
        <v>6</v>
      </c>
      <c r="BL19" s="164">
        <f t="shared" si="18"/>
        <v>9.5238095238095233E-2</v>
      </c>
      <c r="BM19" s="163">
        <v>10</v>
      </c>
      <c r="BN19" s="164">
        <f t="shared" si="19"/>
        <v>0.15873015873015872</v>
      </c>
      <c r="BO19" s="124"/>
      <c r="BP19" s="152">
        <v>51</v>
      </c>
      <c r="BQ19" s="152">
        <v>7</v>
      </c>
      <c r="BR19" s="111">
        <f t="shared" si="12"/>
        <v>0.13725490196078433</v>
      </c>
      <c r="BS19" s="152">
        <v>8</v>
      </c>
      <c r="BT19" s="111">
        <f t="shared" si="13"/>
        <v>0.15686274509803921</v>
      </c>
      <c r="BU19" s="121"/>
      <c r="BV19" s="163">
        <v>105</v>
      </c>
      <c r="BW19" s="163">
        <v>17</v>
      </c>
      <c r="BX19" s="164">
        <f t="shared" si="20"/>
        <v>0.16190476190476191</v>
      </c>
      <c r="BY19" s="163">
        <v>24</v>
      </c>
      <c r="BZ19" s="164">
        <f t="shared" si="21"/>
        <v>0.22857142857142856</v>
      </c>
      <c r="CA19" s="124"/>
      <c r="CB19" s="152">
        <v>82</v>
      </c>
      <c r="CC19" s="152">
        <v>16</v>
      </c>
      <c r="CD19" s="111">
        <f t="shared" si="14"/>
        <v>0.1951219512195122</v>
      </c>
      <c r="CE19" s="152">
        <v>21</v>
      </c>
      <c r="CF19" s="111">
        <f t="shared" si="15"/>
        <v>0.25609756097560976</v>
      </c>
      <c r="CG19" s="121"/>
      <c r="CH19" s="163">
        <v>82</v>
      </c>
      <c r="CI19" s="163">
        <v>16</v>
      </c>
      <c r="CJ19" s="164">
        <f t="shared" si="22"/>
        <v>0.1951219512195122</v>
      </c>
      <c r="CK19" s="163">
        <v>17</v>
      </c>
      <c r="CL19" s="164">
        <f t="shared" si="23"/>
        <v>0.2073170731707317</v>
      </c>
      <c r="CM19" s="124"/>
      <c r="CN19" s="152">
        <v>61</v>
      </c>
      <c r="CO19" s="152">
        <v>13</v>
      </c>
      <c r="CP19" s="111">
        <f t="shared" si="16"/>
        <v>0.21311475409836064</v>
      </c>
      <c r="CQ19" s="152">
        <v>14</v>
      </c>
      <c r="CR19" s="111">
        <f t="shared" si="17"/>
        <v>0.22950819672131148</v>
      </c>
    </row>
    <row r="20" spans="1:96" s="157" customFormat="1" ht="12.75" x14ac:dyDescent="0.2">
      <c r="A20" s="18" t="s">
        <v>200</v>
      </c>
      <c r="B20" s="29"/>
      <c r="C20" s="29"/>
      <c r="D20" s="30"/>
      <c r="E20" s="29"/>
      <c r="F20" s="30"/>
      <c r="G20" s="120"/>
      <c r="H20" s="29"/>
      <c r="I20" s="29"/>
      <c r="J20" s="30"/>
      <c r="K20" s="29"/>
      <c r="L20" s="111"/>
      <c r="M20" s="121"/>
      <c r="N20" s="112"/>
      <c r="O20" s="112"/>
      <c r="P20" s="111"/>
      <c r="Q20" s="112"/>
      <c r="R20" s="111"/>
      <c r="S20" s="124"/>
      <c r="T20" s="112"/>
      <c r="U20" s="112"/>
      <c r="V20" s="111"/>
      <c r="W20" s="112"/>
      <c r="X20" s="111"/>
      <c r="Y20" s="121"/>
      <c r="Z20" s="163"/>
      <c r="AA20" s="163"/>
      <c r="AB20" s="164"/>
      <c r="AC20" s="163"/>
      <c r="AD20" s="164"/>
      <c r="AE20" s="124"/>
      <c r="AF20" s="152"/>
      <c r="AG20" s="152"/>
      <c r="AH20" s="111"/>
      <c r="AI20" s="152"/>
      <c r="AJ20" s="111"/>
      <c r="AK20" s="121"/>
      <c r="AL20" s="163"/>
      <c r="AM20" s="163"/>
      <c r="AN20" s="164"/>
      <c r="AO20" s="163"/>
      <c r="AP20" s="164"/>
      <c r="AQ20" s="124"/>
      <c r="AR20" s="152"/>
      <c r="AS20" s="152"/>
      <c r="AT20" s="111"/>
      <c r="AU20" s="152"/>
      <c r="AV20" s="111"/>
      <c r="AW20" s="121"/>
      <c r="AX20" s="163"/>
      <c r="AY20" s="163"/>
      <c r="AZ20" s="164"/>
      <c r="BA20" s="163"/>
      <c r="BB20" s="164"/>
      <c r="BC20" s="124"/>
      <c r="BD20" s="152"/>
      <c r="BE20" s="152"/>
      <c r="BF20" s="111"/>
      <c r="BG20" s="152"/>
      <c r="BH20" s="111"/>
      <c r="BI20" s="121"/>
      <c r="BJ20" s="163">
        <v>93</v>
      </c>
      <c r="BK20" s="163">
        <v>16</v>
      </c>
      <c r="BL20" s="164">
        <f t="shared" si="18"/>
        <v>0.17204301075268819</v>
      </c>
      <c r="BM20" s="163">
        <v>17</v>
      </c>
      <c r="BN20" s="164">
        <f t="shared" si="19"/>
        <v>0.18279569892473119</v>
      </c>
      <c r="BO20" s="124"/>
      <c r="BP20" s="152">
        <v>84</v>
      </c>
      <c r="BQ20" s="152">
        <v>16</v>
      </c>
      <c r="BR20" s="111">
        <f t="shared" si="12"/>
        <v>0.19047619047619047</v>
      </c>
      <c r="BS20" s="152">
        <v>16</v>
      </c>
      <c r="BT20" s="111">
        <f t="shared" si="13"/>
        <v>0.19047619047619047</v>
      </c>
      <c r="BU20" s="121"/>
      <c r="BV20" s="163">
        <v>183</v>
      </c>
      <c r="BW20" s="163">
        <v>38</v>
      </c>
      <c r="BX20" s="164">
        <f t="shared" si="20"/>
        <v>0.20765027322404372</v>
      </c>
      <c r="BY20" s="163">
        <v>42</v>
      </c>
      <c r="BZ20" s="164">
        <f t="shared" si="21"/>
        <v>0.22950819672131148</v>
      </c>
      <c r="CA20" s="124"/>
      <c r="CB20" s="152">
        <v>157</v>
      </c>
      <c r="CC20" s="152">
        <v>33</v>
      </c>
      <c r="CD20" s="111">
        <f t="shared" si="14"/>
        <v>0.21019108280254778</v>
      </c>
      <c r="CE20" s="152">
        <v>36</v>
      </c>
      <c r="CF20" s="111">
        <f t="shared" si="15"/>
        <v>0.22929936305732485</v>
      </c>
      <c r="CG20" s="121"/>
      <c r="CH20" s="163">
        <v>119</v>
      </c>
      <c r="CI20" s="163">
        <v>34</v>
      </c>
      <c r="CJ20" s="164">
        <f t="shared" si="22"/>
        <v>0.2857142857142857</v>
      </c>
      <c r="CK20" s="163">
        <v>34</v>
      </c>
      <c r="CL20" s="164">
        <f t="shared" si="23"/>
        <v>0.2857142857142857</v>
      </c>
      <c r="CM20" s="124"/>
      <c r="CN20" s="152">
        <v>111</v>
      </c>
      <c r="CO20" s="152">
        <v>29</v>
      </c>
      <c r="CP20" s="111">
        <f t="shared" si="16"/>
        <v>0.26126126126126126</v>
      </c>
      <c r="CQ20" s="152">
        <v>29</v>
      </c>
      <c r="CR20" s="111">
        <f t="shared" si="17"/>
        <v>0.26126126126126126</v>
      </c>
    </row>
    <row r="21" spans="1:96" s="157" customFormat="1" ht="12.75" x14ac:dyDescent="0.2">
      <c r="A21" s="18" t="s">
        <v>11</v>
      </c>
      <c r="B21" s="29">
        <v>85</v>
      </c>
      <c r="C21" s="29">
        <v>32</v>
      </c>
      <c r="D21" s="30">
        <f t="shared" si="26"/>
        <v>0.37647058823529411</v>
      </c>
      <c r="E21" s="29">
        <v>71</v>
      </c>
      <c r="F21" s="30">
        <f t="shared" si="30"/>
        <v>0.83529411764705885</v>
      </c>
      <c r="G21" s="117"/>
      <c r="H21" s="29">
        <v>82</v>
      </c>
      <c r="I21" s="29">
        <v>32</v>
      </c>
      <c r="J21" s="30">
        <f t="shared" si="27"/>
        <v>0.3902439024390244</v>
      </c>
      <c r="K21" s="29">
        <v>71</v>
      </c>
      <c r="L21" s="111">
        <f t="shared" si="31"/>
        <v>0.86585365853658536</v>
      </c>
      <c r="M21" s="118"/>
      <c r="N21" s="112">
        <v>102</v>
      </c>
      <c r="O21" s="112">
        <v>42</v>
      </c>
      <c r="P21" s="111">
        <f t="shared" si="28"/>
        <v>0.41176470588235292</v>
      </c>
      <c r="Q21" s="112">
        <v>79</v>
      </c>
      <c r="R21" s="111">
        <f t="shared" si="0"/>
        <v>0.77450980392156865</v>
      </c>
      <c r="S21" s="119"/>
      <c r="T21" s="112">
        <v>101</v>
      </c>
      <c r="U21" s="112">
        <v>44</v>
      </c>
      <c r="V21" s="111">
        <f t="shared" si="29"/>
        <v>0.43564356435643564</v>
      </c>
      <c r="W21" s="112">
        <v>79</v>
      </c>
      <c r="X21" s="111">
        <f t="shared" si="1"/>
        <v>0.78217821782178221</v>
      </c>
      <c r="Y21" s="118"/>
      <c r="Z21" s="163">
        <v>113</v>
      </c>
      <c r="AA21" s="163">
        <v>54</v>
      </c>
      <c r="AB21" s="164">
        <f t="shared" si="2"/>
        <v>0.47787610619469029</v>
      </c>
      <c r="AC21" s="163">
        <v>85</v>
      </c>
      <c r="AD21" s="164">
        <f t="shared" si="3"/>
        <v>0.75221238938053092</v>
      </c>
      <c r="AE21" s="119"/>
      <c r="AF21" s="152">
        <v>101</v>
      </c>
      <c r="AG21" s="152">
        <v>48</v>
      </c>
      <c r="AH21" s="111">
        <f t="shared" si="4"/>
        <v>0.47524752475247523</v>
      </c>
      <c r="AI21" s="152">
        <v>77</v>
      </c>
      <c r="AJ21" s="111">
        <f t="shared" si="5"/>
        <v>0.76237623762376239</v>
      </c>
      <c r="AK21" s="118"/>
      <c r="AL21" s="163">
        <v>130</v>
      </c>
      <c r="AM21" s="163">
        <v>95</v>
      </c>
      <c r="AN21" s="164">
        <f t="shared" si="24"/>
        <v>0.73076923076923073</v>
      </c>
      <c r="AO21" s="163">
        <v>95</v>
      </c>
      <c r="AP21" s="164">
        <f t="shared" si="6"/>
        <v>0.73076923076923073</v>
      </c>
      <c r="AQ21" s="119"/>
      <c r="AR21" s="152">
        <v>125</v>
      </c>
      <c r="AS21" s="152">
        <v>97</v>
      </c>
      <c r="AT21" s="111">
        <f t="shared" si="7"/>
        <v>0.77600000000000002</v>
      </c>
      <c r="AU21" s="152">
        <v>97</v>
      </c>
      <c r="AV21" s="111">
        <f t="shared" si="8"/>
        <v>0.77600000000000002</v>
      </c>
      <c r="AW21" s="118"/>
      <c r="AX21" s="163">
        <v>193</v>
      </c>
      <c r="AY21" s="163">
        <v>31</v>
      </c>
      <c r="AZ21" s="164">
        <f t="shared" si="25"/>
        <v>0.16062176165803108</v>
      </c>
      <c r="BA21" s="163">
        <v>42</v>
      </c>
      <c r="BB21" s="164">
        <f t="shared" si="32"/>
        <v>0.21761658031088082</v>
      </c>
      <c r="BC21" s="119"/>
      <c r="BD21" s="152">
        <v>176</v>
      </c>
      <c r="BE21" s="152">
        <v>29</v>
      </c>
      <c r="BF21" s="111">
        <f t="shared" si="10"/>
        <v>0.16477272727272727</v>
      </c>
      <c r="BG21" s="152">
        <v>40</v>
      </c>
      <c r="BH21" s="111">
        <f t="shared" si="33"/>
        <v>0.22727272727272727</v>
      </c>
      <c r="BI21" s="118"/>
      <c r="BJ21" s="163">
        <v>232</v>
      </c>
      <c r="BK21" s="163">
        <v>27</v>
      </c>
      <c r="BL21" s="164">
        <f t="shared" si="18"/>
        <v>0.11637931034482758</v>
      </c>
      <c r="BM21" s="163">
        <v>33</v>
      </c>
      <c r="BN21" s="164">
        <f t="shared" si="19"/>
        <v>0.14224137931034483</v>
      </c>
      <c r="BO21" s="119"/>
      <c r="BP21" s="152">
        <v>210</v>
      </c>
      <c r="BQ21" s="152">
        <v>25</v>
      </c>
      <c r="BR21" s="111">
        <f t="shared" si="12"/>
        <v>0.11904761904761904</v>
      </c>
      <c r="BS21" s="152">
        <v>29</v>
      </c>
      <c r="BT21" s="111">
        <f t="shared" si="13"/>
        <v>0.1380952380952381</v>
      </c>
      <c r="BU21" s="118"/>
      <c r="BV21" s="163">
        <v>320</v>
      </c>
      <c r="BW21" s="163">
        <v>35</v>
      </c>
      <c r="BX21" s="164">
        <f t="shared" si="20"/>
        <v>0.109375</v>
      </c>
      <c r="BY21" s="163">
        <v>39</v>
      </c>
      <c r="BZ21" s="164">
        <f t="shared" si="21"/>
        <v>0.121875</v>
      </c>
      <c r="CA21" s="119"/>
      <c r="CB21" s="152">
        <v>278</v>
      </c>
      <c r="CC21" s="152">
        <v>33</v>
      </c>
      <c r="CD21" s="111">
        <f t="shared" si="14"/>
        <v>0.11870503597122302</v>
      </c>
      <c r="CE21" s="152">
        <v>35</v>
      </c>
      <c r="CF21" s="111">
        <f t="shared" si="15"/>
        <v>0.12589928057553956</v>
      </c>
      <c r="CG21" s="118"/>
      <c r="CH21" s="163">
        <v>205</v>
      </c>
      <c r="CI21" s="163">
        <v>37</v>
      </c>
      <c r="CJ21" s="164">
        <f t="shared" si="22"/>
        <v>0.18048780487804877</v>
      </c>
      <c r="CK21" s="163">
        <v>37</v>
      </c>
      <c r="CL21" s="164">
        <f t="shared" si="23"/>
        <v>0.18048780487804877</v>
      </c>
      <c r="CM21" s="119"/>
      <c r="CN21" s="152">
        <v>186</v>
      </c>
      <c r="CO21" s="152">
        <v>35</v>
      </c>
      <c r="CP21" s="111">
        <f t="shared" si="16"/>
        <v>0.18817204301075269</v>
      </c>
      <c r="CQ21" s="152">
        <v>35</v>
      </c>
      <c r="CR21" s="111">
        <f t="shared" si="17"/>
        <v>0.18817204301075269</v>
      </c>
    </row>
    <row r="22" spans="1:96" s="157" customFormat="1" ht="12.75" x14ac:dyDescent="0.2">
      <c r="A22" s="18" t="s">
        <v>12</v>
      </c>
      <c r="B22" s="29">
        <v>14</v>
      </c>
      <c r="C22" s="29">
        <v>7</v>
      </c>
      <c r="D22" s="30">
        <f t="shared" si="26"/>
        <v>0.5</v>
      </c>
      <c r="E22" s="29">
        <v>10</v>
      </c>
      <c r="F22" s="30">
        <f t="shared" si="30"/>
        <v>0.7142857142857143</v>
      </c>
      <c r="G22" s="117"/>
      <c r="H22" s="29">
        <v>12</v>
      </c>
      <c r="I22" s="29">
        <v>5</v>
      </c>
      <c r="J22" s="30">
        <f t="shared" si="27"/>
        <v>0.41666666666666669</v>
      </c>
      <c r="K22" s="29">
        <v>8</v>
      </c>
      <c r="L22" s="111">
        <f t="shared" si="31"/>
        <v>0.66666666666666663</v>
      </c>
      <c r="M22" s="118"/>
      <c r="N22" s="112">
        <v>26</v>
      </c>
      <c r="O22" s="112">
        <v>11</v>
      </c>
      <c r="P22" s="111">
        <f t="shared" si="28"/>
        <v>0.42307692307692307</v>
      </c>
      <c r="Q22" s="112">
        <v>18</v>
      </c>
      <c r="R22" s="111">
        <f t="shared" si="0"/>
        <v>0.69230769230769229</v>
      </c>
      <c r="S22" s="119"/>
      <c r="T22" s="112">
        <v>23</v>
      </c>
      <c r="U22" s="112">
        <v>11</v>
      </c>
      <c r="V22" s="111">
        <f t="shared" si="29"/>
        <v>0.47826086956521741</v>
      </c>
      <c r="W22" s="112">
        <v>17</v>
      </c>
      <c r="X22" s="111">
        <f t="shared" si="1"/>
        <v>0.73913043478260865</v>
      </c>
      <c r="Y22" s="118"/>
      <c r="Z22" s="163">
        <v>39</v>
      </c>
      <c r="AA22" s="163">
        <v>22</v>
      </c>
      <c r="AB22" s="164">
        <f t="shared" si="2"/>
        <v>0.5641025641025641</v>
      </c>
      <c r="AC22" s="163">
        <v>35</v>
      </c>
      <c r="AD22" s="164">
        <f t="shared" si="3"/>
        <v>0.89743589743589747</v>
      </c>
      <c r="AE22" s="119"/>
      <c r="AF22" s="152">
        <v>35</v>
      </c>
      <c r="AG22" s="152">
        <v>21</v>
      </c>
      <c r="AH22" s="111">
        <f t="shared" si="4"/>
        <v>0.6</v>
      </c>
      <c r="AI22" s="152">
        <v>31</v>
      </c>
      <c r="AJ22" s="111">
        <f t="shared" si="5"/>
        <v>0.88571428571428568</v>
      </c>
      <c r="AK22" s="118"/>
      <c r="AL22" s="163">
        <v>42</v>
      </c>
      <c r="AM22" s="163">
        <v>29</v>
      </c>
      <c r="AN22" s="164">
        <f t="shared" si="24"/>
        <v>0.69047619047619047</v>
      </c>
      <c r="AO22" s="163">
        <v>29</v>
      </c>
      <c r="AP22" s="164">
        <f t="shared" si="6"/>
        <v>0.69047619047619047</v>
      </c>
      <c r="AQ22" s="119"/>
      <c r="AR22" s="152">
        <v>36</v>
      </c>
      <c r="AS22" s="152">
        <v>25</v>
      </c>
      <c r="AT22" s="111">
        <f t="shared" si="7"/>
        <v>0.69444444444444442</v>
      </c>
      <c r="AU22" s="152">
        <v>25</v>
      </c>
      <c r="AV22" s="111">
        <f t="shared" si="8"/>
        <v>0.69444444444444442</v>
      </c>
      <c r="AW22" s="118"/>
      <c r="AX22" s="163">
        <v>70</v>
      </c>
      <c r="AY22" s="163">
        <v>17</v>
      </c>
      <c r="AZ22" s="164">
        <f t="shared" si="25"/>
        <v>0.24285714285714285</v>
      </c>
      <c r="BA22" s="163">
        <v>17</v>
      </c>
      <c r="BB22" s="164">
        <f t="shared" si="32"/>
        <v>0.24285714285714285</v>
      </c>
      <c r="BC22" s="119"/>
      <c r="BD22" s="152">
        <v>58</v>
      </c>
      <c r="BE22" s="152">
        <v>15</v>
      </c>
      <c r="BF22" s="111">
        <f t="shared" si="10"/>
        <v>0.25862068965517243</v>
      </c>
      <c r="BG22" s="152">
        <v>15</v>
      </c>
      <c r="BH22" s="111">
        <f t="shared" si="33"/>
        <v>0.25862068965517243</v>
      </c>
      <c r="BI22" s="118"/>
      <c r="BJ22" s="163">
        <v>82</v>
      </c>
      <c r="BK22" s="163">
        <v>9</v>
      </c>
      <c r="BL22" s="164">
        <f t="shared" si="18"/>
        <v>0.10975609756097561</v>
      </c>
      <c r="BM22" s="163">
        <v>12</v>
      </c>
      <c r="BN22" s="164">
        <f t="shared" si="19"/>
        <v>0.14634146341463414</v>
      </c>
      <c r="BO22" s="119"/>
      <c r="BP22" s="152">
        <v>55</v>
      </c>
      <c r="BQ22" s="152">
        <v>6</v>
      </c>
      <c r="BR22" s="111">
        <f t="shared" si="12"/>
        <v>0.10909090909090909</v>
      </c>
      <c r="BS22" s="152">
        <v>8</v>
      </c>
      <c r="BT22" s="111">
        <f t="shared" si="13"/>
        <v>0.14545454545454545</v>
      </c>
      <c r="BU22" s="118"/>
      <c r="BV22" s="163">
        <v>86</v>
      </c>
      <c r="BW22" s="163">
        <v>9</v>
      </c>
      <c r="BX22" s="164">
        <f t="shared" si="20"/>
        <v>0.10465116279069768</v>
      </c>
      <c r="BY22" s="163">
        <v>13</v>
      </c>
      <c r="BZ22" s="164">
        <f t="shared" si="21"/>
        <v>0.15116279069767441</v>
      </c>
      <c r="CA22" s="119"/>
      <c r="CB22" s="152">
        <v>57</v>
      </c>
      <c r="CC22" s="152">
        <v>8</v>
      </c>
      <c r="CD22" s="111">
        <f t="shared" si="14"/>
        <v>0.14035087719298245</v>
      </c>
      <c r="CE22" s="152">
        <v>11</v>
      </c>
      <c r="CF22" s="111">
        <f t="shared" si="15"/>
        <v>0.19298245614035087</v>
      </c>
      <c r="CG22" s="118"/>
      <c r="CH22" s="163">
        <v>76</v>
      </c>
      <c r="CI22" s="163">
        <v>15</v>
      </c>
      <c r="CJ22" s="164">
        <f t="shared" si="22"/>
        <v>0.19736842105263158</v>
      </c>
      <c r="CK22" s="163">
        <v>16</v>
      </c>
      <c r="CL22" s="164">
        <f t="shared" si="23"/>
        <v>0.21052631578947367</v>
      </c>
      <c r="CM22" s="119"/>
      <c r="CN22" s="152">
        <v>54</v>
      </c>
      <c r="CO22" s="152">
        <v>11</v>
      </c>
      <c r="CP22" s="111">
        <f t="shared" si="16"/>
        <v>0.20370370370370369</v>
      </c>
      <c r="CQ22" s="152">
        <v>11</v>
      </c>
      <c r="CR22" s="111">
        <f t="shared" si="17"/>
        <v>0.20370370370370369</v>
      </c>
    </row>
    <row r="23" spans="1:96" s="157" customFormat="1" ht="12.75" x14ac:dyDescent="0.2">
      <c r="A23" s="18" t="s">
        <v>201</v>
      </c>
      <c r="B23" s="29"/>
      <c r="C23" s="29"/>
      <c r="D23" s="30"/>
      <c r="E23" s="29"/>
      <c r="F23" s="30"/>
      <c r="G23" s="117"/>
      <c r="H23" s="29"/>
      <c r="I23" s="29"/>
      <c r="J23" s="30"/>
      <c r="K23" s="29"/>
      <c r="L23" s="111"/>
      <c r="M23" s="118"/>
      <c r="N23" s="112"/>
      <c r="O23" s="112"/>
      <c r="P23" s="111"/>
      <c r="Q23" s="112"/>
      <c r="R23" s="111"/>
      <c r="S23" s="119"/>
      <c r="T23" s="112"/>
      <c r="U23" s="112"/>
      <c r="V23" s="111"/>
      <c r="W23" s="112"/>
      <c r="X23" s="111"/>
      <c r="Y23" s="118"/>
      <c r="Z23" s="163"/>
      <c r="AA23" s="163"/>
      <c r="AB23" s="164"/>
      <c r="AC23" s="163"/>
      <c r="AD23" s="164"/>
      <c r="AE23" s="119"/>
      <c r="AF23" s="152"/>
      <c r="AG23" s="152"/>
      <c r="AH23" s="111"/>
      <c r="AI23" s="152"/>
      <c r="AJ23" s="111"/>
      <c r="AK23" s="118"/>
      <c r="AL23" s="163"/>
      <c r="AM23" s="163"/>
      <c r="AN23" s="164"/>
      <c r="AO23" s="163"/>
      <c r="AP23" s="164"/>
      <c r="AQ23" s="119"/>
      <c r="AR23" s="152"/>
      <c r="AS23" s="152"/>
      <c r="AT23" s="111"/>
      <c r="AU23" s="152"/>
      <c r="AV23" s="111"/>
      <c r="AW23" s="118"/>
      <c r="AX23" s="163"/>
      <c r="AY23" s="163"/>
      <c r="AZ23" s="164"/>
      <c r="BA23" s="163"/>
      <c r="BB23" s="164"/>
      <c r="BC23" s="119"/>
      <c r="BD23" s="152"/>
      <c r="BE23" s="152"/>
      <c r="BF23" s="111"/>
      <c r="BG23" s="152"/>
      <c r="BH23" s="111"/>
      <c r="BI23" s="118"/>
      <c r="BJ23" s="163">
        <v>53</v>
      </c>
      <c r="BK23" s="163">
        <v>13</v>
      </c>
      <c r="BL23" s="164">
        <f t="shared" si="18"/>
        <v>0.24528301886792453</v>
      </c>
      <c r="BM23" s="163">
        <v>14</v>
      </c>
      <c r="BN23" s="164">
        <f t="shared" si="19"/>
        <v>0.26415094339622641</v>
      </c>
      <c r="BO23" s="119"/>
      <c r="BP23" s="152">
        <v>46</v>
      </c>
      <c r="BQ23" s="152">
        <v>13</v>
      </c>
      <c r="BR23" s="111">
        <f t="shared" si="12"/>
        <v>0.28260869565217389</v>
      </c>
      <c r="BS23" s="152">
        <v>14</v>
      </c>
      <c r="BT23" s="111">
        <f t="shared" si="13"/>
        <v>0.30434782608695654</v>
      </c>
      <c r="BU23" s="118"/>
      <c r="BV23" s="163">
        <v>77</v>
      </c>
      <c r="BW23" s="163">
        <v>7</v>
      </c>
      <c r="BX23" s="164">
        <f t="shared" si="20"/>
        <v>9.0909090909090912E-2</v>
      </c>
      <c r="BY23" s="163">
        <v>8</v>
      </c>
      <c r="BZ23" s="164">
        <f t="shared" si="21"/>
        <v>0.1038961038961039</v>
      </c>
      <c r="CA23" s="119"/>
      <c r="CB23" s="152">
        <v>53</v>
      </c>
      <c r="CC23" s="152">
        <v>6</v>
      </c>
      <c r="CD23" s="111">
        <f t="shared" si="14"/>
        <v>0.11320754716981132</v>
      </c>
      <c r="CE23" s="152">
        <v>7</v>
      </c>
      <c r="CF23" s="111">
        <f t="shared" si="15"/>
        <v>0.13207547169811321</v>
      </c>
      <c r="CG23" s="118"/>
      <c r="CH23" s="163">
        <v>80</v>
      </c>
      <c r="CI23" s="163">
        <v>15</v>
      </c>
      <c r="CJ23" s="164">
        <f t="shared" si="22"/>
        <v>0.1875</v>
      </c>
      <c r="CK23" s="163">
        <v>17</v>
      </c>
      <c r="CL23" s="164">
        <f t="shared" si="23"/>
        <v>0.21249999999999999</v>
      </c>
      <c r="CM23" s="119"/>
      <c r="CN23" s="152">
        <v>69</v>
      </c>
      <c r="CO23" s="152">
        <v>14</v>
      </c>
      <c r="CP23" s="111">
        <f t="shared" si="16"/>
        <v>0.20289855072463769</v>
      </c>
      <c r="CQ23" s="152">
        <v>14</v>
      </c>
      <c r="CR23" s="111">
        <f t="shared" si="17"/>
        <v>0.20289855072463769</v>
      </c>
    </row>
    <row r="24" spans="1:96" s="157" customFormat="1" ht="12.75" x14ac:dyDescent="0.2">
      <c r="A24" s="18" t="s">
        <v>182</v>
      </c>
      <c r="B24" s="29"/>
      <c r="C24" s="29"/>
      <c r="D24" s="30"/>
      <c r="E24" s="29"/>
      <c r="F24" s="30"/>
      <c r="G24" s="117"/>
      <c r="H24" s="29"/>
      <c r="I24" s="29"/>
      <c r="J24" s="30"/>
      <c r="K24" s="29"/>
      <c r="L24" s="111"/>
      <c r="M24" s="118"/>
      <c r="N24" s="112"/>
      <c r="O24" s="112"/>
      <c r="P24" s="111"/>
      <c r="Q24" s="112"/>
      <c r="R24" s="111"/>
      <c r="S24" s="119"/>
      <c r="T24" s="112"/>
      <c r="U24" s="112"/>
      <c r="V24" s="111"/>
      <c r="W24" s="112"/>
      <c r="X24" s="111"/>
      <c r="Y24" s="118"/>
      <c r="Z24" s="163">
        <v>1</v>
      </c>
      <c r="AA24" s="163">
        <v>0</v>
      </c>
      <c r="AB24" s="164">
        <f t="shared" si="2"/>
        <v>0</v>
      </c>
      <c r="AC24" s="163">
        <v>0</v>
      </c>
      <c r="AD24" s="164">
        <f t="shared" si="3"/>
        <v>0</v>
      </c>
      <c r="AE24" s="119"/>
      <c r="AF24" s="152"/>
      <c r="AG24" s="152"/>
      <c r="AH24" s="111"/>
      <c r="AI24" s="152"/>
      <c r="AJ24" s="111"/>
      <c r="AK24" s="118"/>
      <c r="AL24" s="163">
        <v>102</v>
      </c>
      <c r="AM24" s="163">
        <v>69</v>
      </c>
      <c r="AN24" s="164">
        <f>AM24/AL24</f>
        <v>0.67647058823529416</v>
      </c>
      <c r="AO24" s="163">
        <v>70</v>
      </c>
      <c r="AP24" s="164">
        <f t="shared" si="6"/>
        <v>0.68627450980392157</v>
      </c>
      <c r="AQ24" s="119"/>
      <c r="AR24" s="152">
        <v>92</v>
      </c>
      <c r="AS24" s="152">
        <v>67</v>
      </c>
      <c r="AT24" s="111">
        <f t="shared" si="7"/>
        <v>0.72826086956521741</v>
      </c>
      <c r="AU24" s="152">
        <v>68</v>
      </c>
      <c r="AV24" s="111">
        <f t="shared" si="8"/>
        <v>0.73913043478260865</v>
      </c>
      <c r="AW24" s="118"/>
      <c r="AX24" s="163">
        <v>230</v>
      </c>
      <c r="AY24" s="163">
        <v>31</v>
      </c>
      <c r="AZ24" s="164">
        <f>AY24/AX24</f>
        <v>0.13478260869565217</v>
      </c>
      <c r="BA24" s="163">
        <v>44</v>
      </c>
      <c r="BB24" s="164">
        <f t="shared" si="32"/>
        <v>0.19130434782608696</v>
      </c>
      <c r="BC24" s="119"/>
      <c r="BD24" s="152">
        <v>221</v>
      </c>
      <c r="BE24" s="152">
        <v>31</v>
      </c>
      <c r="BF24" s="111">
        <f t="shared" si="10"/>
        <v>0.14027149321266968</v>
      </c>
      <c r="BG24" s="152">
        <v>43</v>
      </c>
      <c r="BH24" s="111">
        <f t="shared" si="33"/>
        <v>0.19457013574660634</v>
      </c>
      <c r="BI24" s="118"/>
      <c r="BJ24" s="163">
        <v>239</v>
      </c>
      <c r="BK24" s="163">
        <v>20</v>
      </c>
      <c r="BL24" s="164">
        <f t="shared" si="18"/>
        <v>8.3682008368200833E-2</v>
      </c>
      <c r="BM24" s="163">
        <v>22</v>
      </c>
      <c r="BN24" s="164">
        <f t="shared" si="19"/>
        <v>9.2050209205020925E-2</v>
      </c>
      <c r="BO24" s="119"/>
      <c r="BP24" s="152">
        <v>215</v>
      </c>
      <c r="BQ24" s="152">
        <v>16</v>
      </c>
      <c r="BR24" s="111">
        <f t="shared" si="12"/>
        <v>7.441860465116279E-2</v>
      </c>
      <c r="BS24" s="152">
        <v>18</v>
      </c>
      <c r="BT24" s="111">
        <f t="shared" si="13"/>
        <v>8.3720930232558138E-2</v>
      </c>
      <c r="BU24" s="118"/>
      <c r="BV24" s="163">
        <v>236</v>
      </c>
      <c r="BW24" s="163">
        <v>22</v>
      </c>
      <c r="BX24" s="164">
        <f t="shared" si="20"/>
        <v>9.3220338983050849E-2</v>
      </c>
      <c r="BY24" s="163">
        <v>25</v>
      </c>
      <c r="BZ24" s="164">
        <f t="shared" si="21"/>
        <v>0.1059322033898305</v>
      </c>
      <c r="CA24" s="119"/>
      <c r="CB24" s="152">
        <v>200</v>
      </c>
      <c r="CC24" s="152">
        <v>22</v>
      </c>
      <c r="CD24" s="111">
        <f t="shared" si="14"/>
        <v>0.11</v>
      </c>
      <c r="CE24" s="152">
        <v>23</v>
      </c>
      <c r="CF24" s="111">
        <f t="shared" si="15"/>
        <v>0.115</v>
      </c>
      <c r="CG24" s="118"/>
      <c r="CH24" s="163">
        <v>194</v>
      </c>
      <c r="CI24" s="163">
        <v>21</v>
      </c>
      <c r="CJ24" s="164">
        <f t="shared" si="22"/>
        <v>0.10824742268041238</v>
      </c>
      <c r="CK24" s="163">
        <v>23</v>
      </c>
      <c r="CL24" s="164">
        <f t="shared" si="23"/>
        <v>0.11855670103092783</v>
      </c>
      <c r="CM24" s="119"/>
      <c r="CN24" s="152">
        <v>177</v>
      </c>
      <c r="CO24" s="152">
        <v>22</v>
      </c>
      <c r="CP24" s="111">
        <f t="shared" si="16"/>
        <v>0.12429378531073447</v>
      </c>
      <c r="CQ24" s="152">
        <v>23</v>
      </c>
      <c r="CR24" s="111">
        <f t="shared" si="17"/>
        <v>0.12994350282485875</v>
      </c>
    </row>
    <row r="25" spans="1:96" s="157" customFormat="1" ht="12.75" x14ac:dyDescent="0.2">
      <c r="A25" s="18" t="s">
        <v>13</v>
      </c>
      <c r="B25" s="29">
        <v>95</v>
      </c>
      <c r="C25" s="29">
        <v>23</v>
      </c>
      <c r="D25" s="30">
        <f t="shared" si="26"/>
        <v>0.24210526315789474</v>
      </c>
      <c r="E25" s="29">
        <v>61</v>
      </c>
      <c r="F25" s="30">
        <f>+E25/B25</f>
        <v>0.64210526315789473</v>
      </c>
      <c r="G25" s="117"/>
      <c r="H25" s="29">
        <v>89</v>
      </c>
      <c r="I25" s="29">
        <v>22</v>
      </c>
      <c r="J25" s="30">
        <f t="shared" si="27"/>
        <v>0.24719101123595505</v>
      </c>
      <c r="K25" s="29">
        <v>59</v>
      </c>
      <c r="L25" s="111">
        <f>+K25/H25</f>
        <v>0.6629213483146067</v>
      </c>
      <c r="M25" s="118"/>
      <c r="N25" s="112">
        <v>107</v>
      </c>
      <c r="O25" s="112">
        <v>27</v>
      </c>
      <c r="P25" s="111">
        <f t="shared" si="28"/>
        <v>0.25233644859813081</v>
      </c>
      <c r="Q25" s="112">
        <v>61</v>
      </c>
      <c r="R25" s="111">
        <f t="shared" ref="R25:R46" si="34">+Q25/N25</f>
        <v>0.57009345794392519</v>
      </c>
      <c r="S25" s="119"/>
      <c r="T25" s="112">
        <v>103</v>
      </c>
      <c r="U25" s="112">
        <v>26</v>
      </c>
      <c r="V25" s="111">
        <f t="shared" si="29"/>
        <v>0.25242718446601942</v>
      </c>
      <c r="W25" s="112">
        <v>58</v>
      </c>
      <c r="X25" s="111">
        <f>+W25/T25</f>
        <v>0.56310679611650483</v>
      </c>
      <c r="Y25" s="118"/>
      <c r="Z25" s="163">
        <v>177</v>
      </c>
      <c r="AA25" s="163">
        <v>72</v>
      </c>
      <c r="AB25" s="164">
        <f t="shared" si="2"/>
        <v>0.40677966101694918</v>
      </c>
      <c r="AC25" s="163">
        <v>118</v>
      </c>
      <c r="AD25" s="164">
        <f t="shared" si="3"/>
        <v>0.66666666666666663</v>
      </c>
      <c r="AE25" s="119"/>
      <c r="AF25" s="152">
        <v>161</v>
      </c>
      <c r="AG25" s="152">
        <v>70</v>
      </c>
      <c r="AH25" s="111">
        <f>+AG25/AF25</f>
        <v>0.43478260869565216</v>
      </c>
      <c r="AI25" s="152">
        <v>111</v>
      </c>
      <c r="AJ25" s="111">
        <f t="shared" ref="AJ25:AJ52" si="35">AI25/AF25</f>
        <v>0.68944099378881984</v>
      </c>
      <c r="AK25" s="118"/>
      <c r="AL25" s="163">
        <v>214</v>
      </c>
      <c r="AM25" s="163">
        <v>140</v>
      </c>
      <c r="AN25" s="164">
        <f t="shared" si="24"/>
        <v>0.65420560747663548</v>
      </c>
      <c r="AO25" s="163">
        <v>141</v>
      </c>
      <c r="AP25" s="164">
        <f t="shared" si="6"/>
        <v>0.65887850467289721</v>
      </c>
      <c r="AQ25" s="119"/>
      <c r="AR25" s="152">
        <v>205</v>
      </c>
      <c r="AS25" s="152">
        <v>144</v>
      </c>
      <c r="AT25" s="111">
        <f t="shared" si="7"/>
        <v>0.70243902439024386</v>
      </c>
      <c r="AU25" s="152">
        <v>145</v>
      </c>
      <c r="AV25" s="111">
        <f t="shared" si="8"/>
        <v>0.70731707317073167</v>
      </c>
      <c r="AW25" s="118"/>
      <c r="AX25" s="163">
        <v>277</v>
      </c>
      <c r="AY25" s="163">
        <v>31</v>
      </c>
      <c r="AZ25" s="164">
        <f t="shared" ref="AZ25" si="36">AY25/AX25</f>
        <v>0.11191335740072202</v>
      </c>
      <c r="BA25" s="163">
        <v>43</v>
      </c>
      <c r="BB25" s="164">
        <f t="shared" si="32"/>
        <v>0.1552346570397112</v>
      </c>
      <c r="BC25" s="119"/>
      <c r="BD25" s="152">
        <v>257</v>
      </c>
      <c r="BE25" s="152">
        <v>30</v>
      </c>
      <c r="BF25" s="111">
        <f t="shared" si="10"/>
        <v>0.11673151750972763</v>
      </c>
      <c r="BG25" s="152">
        <v>42</v>
      </c>
      <c r="BH25" s="111">
        <f t="shared" si="33"/>
        <v>0.16342412451361868</v>
      </c>
      <c r="BI25" s="118"/>
      <c r="BJ25" s="163">
        <v>327</v>
      </c>
      <c r="BK25" s="163">
        <v>33</v>
      </c>
      <c r="BL25" s="164">
        <f t="shared" si="18"/>
        <v>0.10091743119266056</v>
      </c>
      <c r="BM25" s="163">
        <v>37</v>
      </c>
      <c r="BN25" s="164">
        <f t="shared" si="19"/>
        <v>0.11314984709480122</v>
      </c>
      <c r="BO25" s="119"/>
      <c r="BP25" s="152">
        <v>294</v>
      </c>
      <c r="BQ25" s="152">
        <v>32</v>
      </c>
      <c r="BR25" s="111">
        <f t="shared" si="12"/>
        <v>0.10884353741496598</v>
      </c>
      <c r="BS25" s="152">
        <v>34</v>
      </c>
      <c r="BT25" s="111">
        <f t="shared" si="13"/>
        <v>0.11564625850340136</v>
      </c>
      <c r="BU25" s="118"/>
      <c r="BV25" s="163">
        <v>336</v>
      </c>
      <c r="BW25" s="163">
        <v>17</v>
      </c>
      <c r="BX25" s="164">
        <f t="shared" si="20"/>
        <v>5.0595238095238096E-2</v>
      </c>
      <c r="BY25" s="163">
        <v>19</v>
      </c>
      <c r="BZ25" s="164">
        <f t="shared" si="21"/>
        <v>5.6547619047619048E-2</v>
      </c>
      <c r="CA25" s="119"/>
      <c r="CB25" s="152">
        <v>303</v>
      </c>
      <c r="CC25" s="152">
        <v>16</v>
      </c>
      <c r="CD25" s="111">
        <f t="shared" si="14"/>
        <v>5.2805280528052806E-2</v>
      </c>
      <c r="CE25" s="152">
        <v>18</v>
      </c>
      <c r="CF25" s="111">
        <f t="shared" si="15"/>
        <v>5.9405940594059403E-2</v>
      </c>
      <c r="CG25" s="118"/>
      <c r="CH25" s="163">
        <v>276</v>
      </c>
      <c r="CI25" s="163">
        <v>20</v>
      </c>
      <c r="CJ25" s="164">
        <f t="shared" si="22"/>
        <v>7.2463768115942032E-2</v>
      </c>
      <c r="CK25" s="163">
        <v>21</v>
      </c>
      <c r="CL25" s="164">
        <f t="shared" si="23"/>
        <v>7.6086956521739135E-2</v>
      </c>
      <c r="CM25" s="119"/>
      <c r="CN25" s="152">
        <v>241</v>
      </c>
      <c r="CO25" s="152">
        <v>19</v>
      </c>
      <c r="CP25" s="111">
        <f t="shared" si="16"/>
        <v>7.8838174273858919E-2</v>
      </c>
      <c r="CQ25" s="152">
        <v>20</v>
      </c>
      <c r="CR25" s="111">
        <f t="shared" si="17"/>
        <v>8.2987551867219914E-2</v>
      </c>
    </row>
    <row r="26" spans="1:96" s="157" customFormat="1" ht="12.75" x14ac:dyDescent="0.2">
      <c r="A26" s="18" t="s">
        <v>64</v>
      </c>
      <c r="B26" s="31">
        <v>2</v>
      </c>
      <c r="C26" s="29">
        <v>1</v>
      </c>
      <c r="D26" s="30">
        <f t="shared" si="26"/>
        <v>0.5</v>
      </c>
      <c r="E26" s="31">
        <v>3</v>
      </c>
      <c r="F26" s="30">
        <f>+E26/B26</f>
        <v>1.5</v>
      </c>
      <c r="G26" s="117"/>
      <c r="H26" s="31">
        <v>2</v>
      </c>
      <c r="I26" s="31">
        <v>1</v>
      </c>
      <c r="J26" s="30">
        <f t="shared" si="27"/>
        <v>0.5</v>
      </c>
      <c r="K26" s="31">
        <v>3</v>
      </c>
      <c r="L26" s="111">
        <f>+K26/H26</f>
        <v>1.5</v>
      </c>
      <c r="M26" s="118"/>
      <c r="N26" s="122">
        <v>3</v>
      </c>
      <c r="O26" s="122">
        <v>1</v>
      </c>
      <c r="P26" s="111">
        <f t="shared" si="28"/>
        <v>0.33333333333333331</v>
      </c>
      <c r="Q26" s="122">
        <v>3</v>
      </c>
      <c r="R26" s="111">
        <f t="shared" si="34"/>
        <v>1</v>
      </c>
      <c r="S26" s="119"/>
      <c r="T26" s="122">
        <v>3</v>
      </c>
      <c r="U26" s="122">
        <v>1</v>
      </c>
      <c r="V26" s="111">
        <f t="shared" si="29"/>
        <v>0.33333333333333331</v>
      </c>
      <c r="W26" s="122">
        <v>3</v>
      </c>
      <c r="X26" s="111">
        <f>+W26/T26</f>
        <v>1</v>
      </c>
      <c r="Y26" s="118"/>
      <c r="Z26" s="163">
        <v>3</v>
      </c>
      <c r="AA26" s="163">
        <v>0</v>
      </c>
      <c r="AB26" s="164">
        <f t="shared" si="2"/>
        <v>0</v>
      </c>
      <c r="AC26" s="163">
        <v>3</v>
      </c>
      <c r="AD26" s="164">
        <f t="shared" si="3"/>
        <v>1</v>
      </c>
      <c r="AE26" s="119"/>
      <c r="AF26" s="153">
        <v>1</v>
      </c>
      <c r="AG26" s="153">
        <v>0</v>
      </c>
      <c r="AH26" s="111">
        <f>+AG26/AF26</f>
        <v>0</v>
      </c>
      <c r="AI26" s="153">
        <v>1</v>
      </c>
      <c r="AJ26" s="111">
        <f t="shared" si="35"/>
        <v>1</v>
      </c>
      <c r="AK26" s="118"/>
      <c r="AL26" s="163">
        <v>0</v>
      </c>
      <c r="AM26" s="163">
        <v>0</v>
      </c>
      <c r="AN26" s="164">
        <v>0</v>
      </c>
      <c r="AO26" s="163">
        <v>0</v>
      </c>
      <c r="AP26" s="164">
        <v>0</v>
      </c>
      <c r="AQ26" s="119"/>
      <c r="AR26" s="153">
        <v>0</v>
      </c>
      <c r="AS26" s="153">
        <v>0</v>
      </c>
      <c r="AT26" s="111">
        <v>0</v>
      </c>
      <c r="AU26" s="153">
        <v>0</v>
      </c>
      <c r="AV26" s="111">
        <v>0</v>
      </c>
      <c r="AW26" s="118"/>
      <c r="AX26" s="163">
        <v>0</v>
      </c>
      <c r="AY26" s="163">
        <v>0</v>
      </c>
      <c r="AZ26" s="164">
        <v>0</v>
      </c>
      <c r="BA26" s="163">
        <v>0</v>
      </c>
      <c r="BB26" s="164">
        <v>0</v>
      </c>
      <c r="BC26" s="119"/>
      <c r="BD26" s="153">
        <v>0</v>
      </c>
      <c r="BE26" s="153">
        <v>0</v>
      </c>
      <c r="BF26" s="111">
        <v>0</v>
      </c>
      <c r="BG26" s="153">
        <v>0</v>
      </c>
      <c r="BH26" s="111">
        <v>0</v>
      </c>
      <c r="BI26" s="118"/>
      <c r="BJ26" s="163">
        <v>2</v>
      </c>
      <c r="BK26" s="163">
        <v>2</v>
      </c>
      <c r="BL26" s="164">
        <f t="shared" si="18"/>
        <v>1</v>
      </c>
      <c r="BM26" s="163">
        <v>2</v>
      </c>
      <c r="BN26" s="164">
        <f t="shared" si="19"/>
        <v>1</v>
      </c>
      <c r="BO26" s="119"/>
      <c r="BP26" s="153">
        <v>3</v>
      </c>
      <c r="BQ26" s="153">
        <v>3</v>
      </c>
      <c r="BR26" s="111">
        <f t="shared" si="12"/>
        <v>1</v>
      </c>
      <c r="BS26" s="153">
        <v>3</v>
      </c>
      <c r="BT26" s="111">
        <f t="shared" si="13"/>
        <v>1</v>
      </c>
      <c r="BU26" s="118"/>
      <c r="BV26" s="163">
        <v>9</v>
      </c>
      <c r="BW26" s="163">
        <v>5</v>
      </c>
      <c r="BX26" s="164">
        <f t="shared" si="20"/>
        <v>0.55555555555555558</v>
      </c>
      <c r="BY26" s="163">
        <v>8</v>
      </c>
      <c r="BZ26" s="164">
        <f t="shared" si="21"/>
        <v>0.88888888888888884</v>
      </c>
      <c r="CA26" s="119"/>
      <c r="CB26" s="153">
        <v>3</v>
      </c>
      <c r="CC26" s="153">
        <v>2</v>
      </c>
      <c r="CD26" s="111">
        <f t="shared" si="14"/>
        <v>0.66666666666666663</v>
      </c>
      <c r="CE26" s="153">
        <v>2</v>
      </c>
      <c r="CF26" s="111">
        <f t="shared" si="15"/>
        <v>0.66666666666666663</v>
      </c>
      <c r="CG26" s="118"/>
      <c r="CH26" s="163">
        <v>7</v>
      </c>
      <c r="CI26" s="163">
        <v>5</v>
      </c>
      <c r="CJ26" s="164">
        <f t="shared" si="22"/>
        <v>0.7142857142857143</v>
      </c>
      <c r="CK26" s="163">
        <v>5</v>
      </c>
      <c r="CL26" s="164">
        <f t="shared" si="23"/>
        <v>0.7142857142857143</v>
      </c>
      <c r="CM26" s="119"/>
      <c r="CN26" s="153">
        <v>3</v>
      </c>
      <c r="CO26" s="153">
        <v>2</v>
      </c>
      <c r="CP26" s="111">
        <f t="shared" si="16"/>
        <v>0.66666666666666663</v>
      </c>
      <c r="CQ26" s="153">
        <v>2</v>
      </c>
      <c r="CR26" s="111">
        <f t="shared" si="17"/>
        <v>0.66666666666666663</v>
      </c>
    </row>
    <row r="27" spans="1:96" s="157" customFormat="1" ht="12.75" x14ac:dyDescent="0.2">
      <c r="A27" s="18" t="s">
        <v>202</v>
      </c>
      <c r="B27" s="31"/>
      <c r="C27" s="29"/>
      <c r="D27" s="23"/>
      <c r="E27" s="31"/>
      <c r="F27" s="23"/>
      <c r="G27" s="117"/>
      <c r="H27" s="31"/>
      <c r="I27" s="31"/>
      <c r="J27" s="23"/>
      <c r="K27" s="31"/>
      <c r="L27" s="123"/>
      <c r="M27" s="118"/>
      <c r="N27" s="122">
        <v>6</v>
      </c>
      <c r="O27" s="122">
        <v>3</v>
      </c>
      <c r="P27" s="111">
        <f t="shared" si="28"/>
        <v>0.5</v>
      </c>
      <c r="Q27" s="122">
        <v>5</v>
      </c>
      <c r="R27" s="111">
        <f t="shared" si="34"/>
        <v>0.83333333333333337</v>
      </c>
      <c r="S27" s="119"/>
      <c r="T27" s="122">
        <v>5</v>
      </c>
      <c r="U27" s="122">
        <v>3</v>
      </c>
      <c r="V27" s="111">
        <f t="shared" si="29"/>
        <v>0.6</v>
      </c>
      <c r="W27" s="122">
        <v>5</v>
      </c>
      <c r="X27" s="111">
        <f>+W27/T27</f>
        <v>1</v>
      </c>
      <c r="Y27" s="118"/>
      <c r="Z27" s="163">
        <v>47</v>
      </c>
      <c r="AA27" s="163">
        <v>17</v>
      </c>
      <c r="AB27" s="164">
        <f t="shared" si="2"/>
        <v>0.36170212765957449</v>
      </c>
      <c r="AC27" s="163">
        <v>21</v>
      </c>
      <c r="AD27" s="164">
        <f t="shared" si="3"/>
        <v>0.44680851063829785</v>
      </c>
      <c r="AE27" s="119"/>
      <c r="AF27" s="153">
        <v>53</v>
      </c>
      <c r="AG27" s="153">
        <v>23</v>
      </c>
      <c r="AH27" s="111">
        <f t="shared" ref="AH27:AH52" si="37">+AG27/AF27</f>
        <v>0.43396226415094341</v>
      </c>
      <c r="AI27" s="153">
        <v>27</v>
      </c>
      <c r="AJ27" s="111">
        <f t="shared" si="35"/>
        <v>0.50943396226415094</v>
      </c>
      <c r="AK27" s="118"/>
      <c r="AL27" s="163">
        <v>45</v>
      </c>
      <c r="AM27" s="163">
        <v>25</v>
      </c>
      <c r="AN27" s="164">
        <f t="shared" si="24"/>
        <v>0.55555555555555558</v>
      </c>
      <c r="AO27" s="163">
        <v>25</v>
      </c>
      <c r="AP27" s="164">
        <f t="shared" ref="AP27:AP66" si="38">AO27/AL27</f>
        <v>0.55555555555555558</v>
      </c>
      <c r="AQ27" s="119"/>
      <c r="AR27" s="153">
        <v>50</v>
      </c>
      <c r="AS27" s="153">
        <v>26</v>
      </c>
      <c r="AT27" s="111">
        <f t="shared" si="7"/>
        <v>0.52</v>
      </c>
      <c r="AU27" s="153">
        <v>26</v>
      </c>
      <c r="AV27" s="111">
        <f t="shared" ref="AV27:AV66" si="39">AU27/AR27</f>
        <v>0.52</v>
      </c>
      <c r="AW27" s="118"/>
      <c r="AX27" s="163">
        <v>34</v>
      </c>
      <c r="AY27" s="163">
        <v>4</v>
      </c>
      <c r="AZ27" s="164">
        <f t="shared" ref="AZ27:AZ46" si="40">AY27/AX27</f>
        <v>0.11764705882352941</v>
      </c>
      <c r="BA27" s="163">
        <v>4</v>
      </c>
      <c r="BB27" s="164">
        <f t="shared" ref="BB27:BB46" si="41">BA27/AX27</f>
        <v>0.11764705882352941</v>
      </c>
      <c r="BC27" s="119"/>
      <c r="BD27" s="153">
        <v>48</v>
      </c>
      <c r="BE27" s="153">
        <v>5</v>
      </c>
      <c r="BF27" s="111">
        <f t="shared" ref="BF27:BF66" si="42">BE27/BD27</f>
        <v>0.10416666666666667</v>
      </c>
      <c r="BG27" s="153">
        <v>5</v>
      </c>
      <c r="BH27" s="111">
        <f t="shared" ref="BH27:BH46" si="43">BG27/BD27</f>
        <v>0.10416666666666667</v>
      </c>
      <c r="BI27" s="118"/>
      <c r="BJ27" s="163">
        <v>62</v>
      </c>
      <c r="BK27" s="163">
        <v>3</v>
      </c>
      <c r="BL27" s="164">
        <f t="shared" si="18"/>
        <v>4.8387096774193547E-2</v>
      </c>
      <c r="BM27" s="163">
        <v>6</v>
      </c>
      <c r="BN27" s="164">
        <f t="shared" si="19"/>
        <v>9.6774193548387094E-2</v>
      </c>
      <c r="BO27" s="119"/>
      <c r="BP27" s="153">
        <v>62</v>
      </c>
      <c r="BQ27" s="153">
        <v>2</v>
      </c>
      <c r="BR27" s="111">
        <f t="shared" si="12"/>
        <v>3.2258064516129031E-2</v>
      </c>
      <c r="BS27" s="153">
        <v>5</v>
      </c>
      <c r="BT27" s="111">
        <f t="shared" si="13"/>
        <v>8.0645161290322578E-2</v>
      </c>
      <c r="BU27" s="118"/>
      <c r="BV27" s="163">
        <v>42</v>
      </c>
      <c r="BW27" s="163">
        <v>3</v>
      </c>
      <c r="BX27" s="164">
        <f t="shared" si="20"/>
        <v>7.1428571428571425E-2</v>
      </c>
      <c r="BY27" s="163">
        <v>3</v>
      </c>
      <c r="BZ27" s="164">
        <f t="shared" si="21"/>
        <v>7.1428571428571425E-2</v>
      </c>
      <c r="CA27" s="119"/>
      <c r="CB27" s="153">
        <v>38</v>
      </c>
      <c r="CC27" s="153">
        <v>3</v>
      </c>
      <c r="CD27" s="111">
        <f t="shared" si="14"/>
        <v>7.8947368421052627E-2</v>
      </c>
      <c r="CE27" s="153">
        <v>3</v>
      </c>
      <c r="CF27" s="111">
        <f t="shared" si="15"/>
        <v>7.8947368421052627E-2</v>
      </c>
      <c r="CG27" s="118"/>
      <c r="CH27" s="163">
        <v>45</v>
      </c>
      <c r="CI27" s="163">
        <v>4</v>
      </c>
      <c r="CJ27" s="164">
        <f t="shared" si="22"/>
        <v>8.8888888888888892E-2</v>
      </c>
      <c r="CK27" s="163">
        <v>5</v>
      </c>
      <c r="CL27" s="164">
        <f t="shared" si="23"/>
        <v>0.1111111111111111</v>
      </c>
      <c r="CM27" s="119"/>
      <c r="CN27" s="153">
        <v>42</v>
      </c>
      <c r="CO27" s="153">
        <v>3</v>
      </c>
      <c r="CP27" s="111">
        <f t="shared" si="16"/>
        <v>7.1428571428571425E-2</v>
      </c>
      <c r="CQ27" s="153">
        <v>4</v>
      </c>
      <c r="CR27" s="111">
        <f t="shared" si="17"/>
        <v>9.5238095238095233E-2</v>
      </c>
    </row>
    <row r="28" spans="1:96" s="157" customFormat="1" ht="12.75" x14ac:dyDescent="0.2">
      <c r="A28" s="18" t="s">
        <v>62</v>
      </c>
      <c r="B28" s="29">
        <v>193</v>
      </c>
      <c r="C28" s="29">
        <v>140</v>
      </c>
      <c r="D28" s="30">
        <f t="shared" ref="D28:D40" si="44">+C28/B28</f>
        <v>0.72538860103626945</v>
      </c>
      <c r="E28" s="29">
        <v>173</v>
      </c>
      <c r="F28" s="30">
        <f t="shared" ref="F28:F38" si="45">+E28/B28</f>
        <v>0.89637305699481862</v>
      </c>
      <c r="G28" s="117"/>
      <c r="H28" s="29">
        <v>192</v>
      </c>
      <c r="I28" s="29">
        <v>151</v>
      </c>
      <c r="J28" s="30">
        <f>+I28/H28</f>
        <v>0.78645833333333337</v>
      </c>
      <c r="K28" s="29">
        <v>188</v>
      </c>
      <c r="L28" s="111">
        <f>+K28/H28</f>
        <v>0.97916666666666663</v>
      </c>
      <c r="M28" s="118"/>
      <c r="N28" s="112">
        <v>227</v>
      </c>
      <c r="O28" s="112">
        <v>189</v>
      </c>
      <c r="P28" s="111">
        <f t="shared" si="28"/>
        <v>0.83259911894273131</v>
      </c>
      <c r="Q28" s="112">
        <v>224</v>
      </c>
      <c r="R28" s="111">
        <f t="shared" si="34"/>
        <v>0.986784140969163</v>
      </c>
      <c r="S28" s="119"/>
      <c r="T28" s="112">
        <v>229</v>
      </c>
      <c r="U28" s="112">
        <v>190</v>
      </c>
      <c r="V28" s="111">
        <f t="shared" si="29"/>
        <v>0.82969432314410485</v>
      </c>
      <c r="W28" s="112">
        <v>220</v>
      </c>
      <c r="X28" s="111">
        <f>+W28/T28</f>
        <v>0.9606986899563319</v>
      </c>
      <c r="Y28" s="118"/>
      <c r="Z28" s="163">
        <v>250</v>
      </c>
      <c r="AA28" s="163">
        <v>201</v>
      </c>
      <c r="AB28" s="164">
        <f t="shared" si="2"/>
        <v>0.80400000000000005</v>
      </c>
      <c r="AC28" s="163">
        <v>224</v>
      </c>
      <c r="AD28" s="164">
        <f t="shared" si="3"/>
        <v>0.89600000000000002</v>
      </c>
      <c r="AE28" s="119"/>
      <c r="AF28" s="152">
        <v>247</v>
      </c>
      <c r="AG28" s="152">
        <v>192</v>
      </c>
      <c r="AH28" s="111">
        <f t="shared" si="37"/>
        <v>0.77732793522267207</v>
      </c>
      <c r="AI28" s="152">
        <v>211</v>
      </c>
      <c r="AJ28" s="111">
        <f t="shared" si="35"/>
        <v>0.85425101214574894</v>
      </c>
      <c r="AK28" s="118"/>
      <c r="AL28" s="163">
        <v>264</v>
      </c>
      <c r="AM28" s="163">
        <v>157</v>
      </c>
      <c r="AN28" s="164">
        <f t="shared" si="24"/>
        <v>0.59469696969696972</v>
      </c>
      <c r="AO28" s="163">
        <v>157</v>
      </c>
      <c r="AP28" s="164">
        <f t="shared" si="38"/>
        <v>0.59469696969696972</v>
      </c>
      <c r="AQ28" s="119"/>
      <c r="AR28" s="152">
        <v>271</v>
      </c>
      <c r="AS28" s="152">
        <v>160</v>
      </c>
      <c r="AT28" s="111">
        <f t="shared" si="7"/>
        <v>0.59040590405904059</v>
      </c>
      <c r="AU28" s="152">
        <v>160</v>
      </c>
      <c r="AV28" s="111">
        <f t="shared" si="39"/>
        <v>0.59040590405904059</v>
      </c>
      <c r="AW28" s="118"/>
      <c r="AX28" s="163">
        <v>300</v>
      </c>
      <c r="AY28" s="163">
        <v>102</v>
      </c>
      <c r="AZ28" s="164">
        <f t="shared" si="40"/>
        <v>0.34</v>
      </c>
      <c r="BA28" s="163">
        <v>113</v>
      </c>
      <c r="BB28" s="164">
        <f t="shared" si="41"/>
        <v>0.37666666666666665</v>
      </c>
      <c r="BC28" s="119"/>
      <c r="BD28" s="152">
        <v>299</v>
      </c>
      <c r="BE28" s="152">
        <v>94</v>
      </c>
      <c r="BF28" s="111">
        <f t="shared" si="42"/>
        <v>0.31438127090301005</v>
      </c>
      <c r="BG28" s="152">
        <v>103</v>
      </c>
      <c r="BH28" s="111">
        <f t="shared" si="43"/>
        <v>0.34448160535117056</v>
      </c>
      <c r="BI28" s="118"/>
      <c r="BJ28" s="163">
        <v>300</v>
      </c>
      <c r="BK28" s="163">
        <v>92</v>
      </c>
      <c r="BL28" s="164">
        <f t="shared" si="18"/>
        <v>0.30666666666666664</v>
      </c>
      <c r="BM28" s="163">
        <v>100</v>
      </c>
      <c r="BN28" s="164">
        <f t="shared" si="19"/>
        <v>0.33333333333333331</v>
      </c>
      <c r="BO28" s="119"/>
      <c r="BP28" s="152">
        <v>313</v>
      </c>
      <c r="BQ28" s="152">
        <v>88</v>
      </c>
      <c r="BR28" s="111">
        <f t="shared" si="12"/>
        <v>0.28115015974440893</v>
      </c>
      <c r="BS28" s="152">
        <v>92</v>
      </c>
      <c r="BT28" s="111">
        <f t="shared" si="13"/>
        <v>0.29392971246006389</v>
      </c>
      <c r="BU28" s="118"/>
      <c r="BV28" s="163">
        <v>360</v>
      </c>
      <c r="BW28" s="163">
        <v>81</v>
      </c>
      <c r="BX28" s="164">
        <f t="shared" si="20"/>
        <v>0.22500000000000001</v>
      </c>
      <c r="BY28" s="163">
        <v>85</v>
      </c>
      <c r="BZ28" s="164">
        <f t="shared" si="21"/>
        <v>0.2361111111111111</v>
      </c>
      <c r="CA28" s="119"/>
      <c r="CB28" s="152">
        <v>334</v>
      </c>
      <c r="CC28" s="152">
        <v>74</v>
      </c>
      <c r="CD28" s="111">
        <f t="shared" si="14"/>
        <v>0.22155688622754491</v>
      </c>
      <c r="CE28" s="152">
        <v>74</v>
      </c>
      <c r="CF28" s="111">
        <f t="shared" si="15"/>
        <v>0.22155688622754491</v>
      </c>
      <c r="CG28" s="118"/>
      <c r="CH28" s="163">
        <v>354</v>
      </c>
      <c r="CI28" s="163">
        <v>112</v>
      </c>
      <c r="CJ28" s="164">
        <f t="shared" si="22"/>
        <v>0.31638418079096048</v>
      </c>
      <c r="CK28" s="163">
        <v>112</v>
      </c>
      <c r="CL28" s="164">
        <f t="shared" si="23"/>
        <v>0.31638418079096048</v>
      </c>
      <c r="CM28" s="119"/>
      <c r="CN28" s="152">
        <v>333</v>
      </c>
      <c r="CO28" s="152">
        <v>106</v>
      </c>
      <c r="CP28" s="111">
        <f t="shared" si="16"/>
        <v>0.31831831831831831</v>
      </c>
      <c r="CQ28" s="152">
        <v>106</v>
      </c>
      <c r="CR28" s="111">
        <f t="shared" si="17"/>
        <v>0.31831831831831831</v>
      </c>
    </row>
    <row r="29" spans="1:96" s="157" customFormat="1" ht="12.75" x14ac:dyDescent="0.2">
      <c r="A29" s="18" t="s">
        <v>14</v>
      </c>
      <c r="B29" s="29">
        <v>42</v>
      </c>
      <c r="C29" s="29">
        <v>12</v>
      </c>
      <c r="D29" s="30">
        <f t="shared" si="44"/>
        <v>0.2857142857142857</v>
      </c>
      <c r="E29" s="29">
        <v>27</v>
      </c>
      <c r="F29" s="30">
        <f t="shared" si="45"/>
        <v>0.6428571428571429</v>
      </c>
      <c r="G29" s="117"/>
      <c r="H29" s="29">
        <v>4</v>
      </c>
      <c r="I29" s="29">
        <v>2</v>
      </c>
      <c r="J29" s="30">
        <f>+I29/H29</f>
        <v>0.5</v>
      </c>
      <c r="K29" s="29">
        <v>4</v>
      </c>
      <c r="L29" s="111">
        <f>+K29/H29</f>
        <v>1</v>
      </c>
      <c r="M29" s="118"/>
      <c r="N29" s="112">
        <v>65</v>
      </c>
      <c r="O29" s="112">
        <v>14</v>
      </c>
      <c r="P29" s="111">
        <f t="shared" si="28"/>
        <v>0.2153846153846154</v>
      </c>
      <c r="Q29" s="112">
        <v>36</v>
      </c>
      <c r="R29" s="111">
        <f t="shared" si="34"/>
        <v>0.55384615384615388</v>
      </c>
      <c r="S29" s="119"/>
      <c r="T29" s="112"/>
      <c r="U29" s="112"/>
      <c r="V29" s="111"/>
      <c r="W29" s="112"/>
      <c r="X29" s="111"/>
      <c r="Y29" s="118"/>
      <c r="Z29" s="163">
        <v>114</v>
      </c>
      <c r="AA29" s="163">
        <v>32</v>
      </c>
      <c r="AB29" s="164">
        <f t="shared" si="2"/>
        <v>0.2807017543859649</v>
      </c>
      <c r="AC29" s="163">
        <v>55</v>
      </c>
      <c r="AD29" s="164">
        <f t="shared" si="3"/>
        <v>0.48245614035087719</v>
      </c>
      <c r="AE29" s="119"/>
      <c r="AF29" s="152">
        <v>26</v>
      </c>
      <c r="AG29" s="152">
        <v>9</v>
      </c>
      <c r="AH29" s="111">
        <f t="shared" si="37"/>
        <v>0.34615384615384615</v>
      </c>
      <c r="AI29" s="152">
        <v>11</v>
      </c>
      <c r="AJ29" s="111">
        <f t="shared" si="35"/>
        <v>0.42307692307692307</v>
      </c>
      <c r="AK29" s="118"/>
      <c r="AL29" s="163">
        <v>126</v>
      </c>
      <c r="AM29" s="163">
        <v>18</v>
      </c>
      <c r="AN29" s="164">
        <f t="shared" si="24"/>
        <v>0.14285714285714285</v>
      </c>
      <c r="AO29" s="163">
        <v>18</v>
      </c>
      <c r="AP29" s="164">
        <f t="shared" si="38"/>
        <v>0.14285714285714285</v>
      </c>
      <c r="AQ29" s="119"/>
      <c r="AR29" s="152">
        <v>48</v>
      </c>
      <c r="AS29" s="152">
        <v>6</v>
      </c>
      <c r="AT29" s="111">
        <f t="shared" si="7"/>
        <v>0.125</v>
      </c>
      <c r="AU29" s="152">
        <v>6</v>
      </c>
      <c r="AV29" s="111">
        <f t="shared" si="39"/>
        <v>0.125</v>
      </c>
      <c r="AW29" s="118"/>
      <c r="AX29" s="163">
        <v>232</v>
      </c>
      <c r="AY29" s="163">
        <v>24</v>
      </c>
      <c r="AZ29" s="164">
        <f t="shared" si="40"/>
        <v>0.10344827586206896</v>
      </c>
      <c r="BA29" s="163">
        <v>30</v>
      </c>
      <c r="BB29" s="164">
        <f t="shared" si="41"/>
        <v>0.12931034482758622</v>
      </c>
      <c r="BC29" s="119"/>
      <c r="BD29" s="152">
        <v>174</v>
      </c>
      <c r="BE29" s="152">
        <v>12</v>
      </c>
      <c r="BF29" s="111">
        <f t="shared" si="42"/>
        <v>6.8965517241379309E-2</v>
      </c>
      <c r="BG29" s="152">
        <v>14</v>
      </c>
      <c r="BH29" s="111">
        <f t="shared" si="43"/>
        <v>8.0459770114942528E-2</v>
      </c>
      <c r="BI29" s="118"/>
      <c r="BJ29" s="163">
        <v>393</v>
      </c>
      <c r="BK29" s="163">
        <v>41</v>
      </c>
      <c r="BL29" s="164">
        <f t="shared" si="18"/>
        <v>0.10432569974554708</v>
      </c>
      <c r="BM29" s="163">
        <v>51</v>
      </c>
      <c r="BN29" s="164">
        <f t="shared" si="19"/>
        <v>0.12977099236641221</v>
      </c>
      <c r="BO29" s="119"/>
      <c r="BP29" s="152">
        <v>304</v>
      </c>
      <c r="BQ29" s="152">
        <v>22</v>
      </c>
      <c r="BR29" s="111">
        <f t="shared" si="12"/>
        <v>7.2368421052631582E-2</v>
      </c>
      <c r="BS29" s="152">
        <v>24</v>
      </c>
      <c r="BT29" s="111">
        <f t="shared" si="13"/>
        <v>7.8947368421052627E-2</v>
      </c>
      <c r="BU29" s="118"/>
      <c r="BV29" s="163">
        <v>411</v>
      </c>
      <c r="BW29" s="163">
        <v>35</v>
      </c>
      <c r="BX29" s="164">
        <f t="shared" si="20"/>
        <v>8.5158150851581502E-2</v>
      </c>
      <c r="BY29" s="163">
        <v>43</v>
      </c>
      <c r="BZ29" s="164">
        <f t="shared" si="21"/>
        <v>0.10462287104622871</v>
      </c>
      <c r="CA29" s="119"/>
      <c r="CB29" s="152">
        <v>347</v>
      </c>
      <c r="CC29" s="152">
        <v>31</v>
      </c>
      <c r="CD29" s="111">
        <f t="shared" si="14"/>
        <v>8.9337175792507204E-2</v>
      </c>
      <c r="CE29" s="152">
        <v>34</v>
      </c>
      <c r="CF29" s="111">
        <f t="shared" si="15"/>
        <v>9.7982708933717577E-2</v>
      </c>
      <c r="CG29" s="118"/>
      <c r="CH29" s="163">
        <v>352</v>
      </c>
      <c r="CI29" s="163">
        <v>31</v>
      </c>
      <c r="CJ29" s="164">
        <f t="shared" si="22"/>
        <v>8.8068181818181823E-2</v>
      </c>
      <c r="CK29" s="163">
        <v>35</v>
      </c>
      <c r="CL29" s="164">
        <f t="shared" si="23"/>
        <v>9.9431818181818177E-2</v>
      </c>
      <c r="CM29" s="119"/>
      <c r="CN29" s="152">
        <v>233</v>
      </c>
      <c r="CO29" s="152">
        <v>14</v>
      </c>
      <c r="CP29" s="111">
        <f t="shared" si="16"/>
        <v>6.0085836909871244E-2</v>
      </c>
      <c r="CQ29" s="152">
        <v>14</v>
      </c>
      <c r="CR29" s="111">
        <f t="shared" si="17"/>
        <v>6.0085836909871244E-2</v>
      </c>
    </row>
    <row r="30" spans="1:96" s="157" customFormat="1" ht="12.75" x14ac:dyDescent="0.2">
      <c r="A30" s="18" t="s">
        <v>15</v>
      </c>
      <c r="B30" s="29">
        <v>9</v>
      </c>
      <c r="C30" s="29">
        <v>1</v>
      </c>
      <c r="D30" s="30">
        <f t="shared" si="44"/>
        <v>0.1111111111111111</v>
      </c>
      <c r="E30" s="29">
        <v>5</v>
      </c>
      <c r="F30" s="30">
        <f t="shared" si="45"/>
        <v>0.55555555555555558</v>
      </c>
      <c r="G30" s="117"/>
      <c r="H30" s="31"/>
      <c r="I30" s="31"/>
      <c r="J30" s="23"/>
      <c r="K30" s="31"/>
      <c r="L30" s="123"/>
      <c r="M30" s="118"/>
      <c r="N30" s="112">
        <v>3</v>
      </c>
      <c r="O30" s="112">
        <v>0</v>
      </c>
      <c r="P30" s="111">
        <f t="shared" si="28"/>
        <v>0</v>
      </c>
      <c r="Q30" s="112">
        <v>1</v>
      </c>
      <c r="R30" s="111">
        <f t="shared" si="34"/>
        <v>0.33333333333333331</v>
      </c>
      <c r="S30" s="119"/>
      <c r="T30" s="122">
        <v>1</v>
      </c>
      <c r="U30" s="122">
        <v>0</v>
      </c>
      <c r="V30" s="111">
        <f t="shared" ref="V30:V38" si="46">+U30/T30</f>
        <v>0</v>
      </c>
      <c r="W30" s="122">
        <v>0</v>
      </c>
      <c r="X30" s="111">
        <f t="shared" ref="X30:X38" si="47">+W30/T30</f>
        <v>0</v>
      </c>
      <c r="Y30" s="118"/>
      <c r="Z30" s="163">
        <v>17</v>
      </c>
      <c r="AA30" s="163">
        <v>7</v>
      </c>
      <c r="AB30" s="164">
        <f t="shared" si="2"/>
        <v>0.41176470588235292</v>
      </c>
      <c r="AC30" s="163">
        <v>10</v>
      </c>
      <c r="AD30" s="164">
        <f t="shared" si="3"/>
        <v>0.58823529411764708</v>
      </c>
      <c r="AE30" s="119"/>
      <c r="AF30" s="152">
        <v>28</v>
      </c>
      <c r="AG30" s="152">
        <v>18</v>
      </c>
      <c r="AH30" s="111">
        <f t="shared" si="37"/>
        <v>0.6428571428571429</v>
      </c>
      <c r="AI30" s="152">
        <v>19</v>
      </c>
      <c r="AJ30" s="111">
        <f t="shared" si="35"/>
        <v>0.6785714285714286</v>
      </c>
      <c r="AK30" s="118"/>
      <c r="AL30" s="163">
        <v>176</v>
      </c>
      <c r="AM30" s="163">
        <v>16</v>
      </c>
      <c r="AN30" s="164">
        <f t="shared" si="24"/>
        <v>9.0909090909090912E-2</v>
      </c>
      <c r="AO30" s="163">
        <v>17</v>
      </c>
      <c r="AP30" s="164">
        <f t="shared" si="38"/>
        <v>9.6590909090909088E-2</v>
      </c>
      <c r="AQ30" s="119"/>
      <c r="AR30" s="152">
        <v>147</v>
      </c>
      <c r="AS30" s="152">
        <v>24</v>
      </c>
      <c r="AT30" s="111">
        <f t="shared" si="7"/>
        <v>0.16326530612244897</v>
      </c>
      <c r="AU30" s="152">
        <v>24</v>
      </c>
      <c r="AV30" s="111">
        <f t="shared" si="39"/>
        <v>0.16326530612244897</v>
      </c>
      <c r="AW30" s="118"/>
      <c r="AX30" s="163">
        <v>337</v>
      </c>
      <c r="AY30" s="163">
        <v>26</v>
      </c>
      <c r="AZ30" s="164">
        <f t="shared" si="40"/>
        <v>7.71513353115727E-2</v>
      </c>
      <c r="BA30" s="163">
        <v>28</v>
      </c>
      <c r="BB30" s="164">
        <f t="shared" si="41"/>
        <v>8.3086053412462904E-2</v>
      </c>
      <c r="BC30" s="119"/>
      <c r="BD30" s="152">
        <v>313</v>
      </c>
      <c r="BE30" s="152">
        <v>19</v>
      </c>
      <c r="BF30" s="111">
        <f t="shared" si="42"/>
        <v>6.070287539936102E-2</v>
      </c>
      <c r="BG30" s="152">
        <v>21</v>
      </c>
      <c r="BH30" s="111">
        <f t="shared" si="43"/>
        <v>6.7092651757188496E-2</v>
      </c>
      <c r="BI30" s="118"/>
      <c r="BJ30" s="163">
        <v>435</v>
      </c>
      <c r="BK30" s="163">
        <v>14</v>
      </c>
      <c r="BL30" s="164">
        <f t="shared" si="18"/>
        <v>3.2183908045977011E-2</v>
      </c>
      <c r="BM30" s="163">
        <v>20</v>
      </c>
      <c r="BN30" s="164">
        <f t="shared" si="19"/>
        <v>4.5977011494252873E-2</v>
      </c>
      <c r="BO30" s="119"/>
      <c r="BP30" s="152">
        <v>395</v>
      </c>
      <c r="BQ30" s="152">
        <v>14</v>
      </c>
      <c r="BR30" s="111">
        <f t="shared" si="12"/>
        <v>3.5443037974683546E-2</v>
      </c>
      <c r="BS30" s="152">
        <v>15</v>
      </c>
      <c r="BT30" s="111">
        <f t="shared" si="13"/>
        <v>3.7974683544303799E-2</v>
      </c>
      <c r="BU30" s="118"/>
      <c r="BV30" s="163">
        <v>438</v>
      </c>
      <c r="BW30" s="163">
        <v>21</v>
      </c>
      <c r="BX30" s="164">
        <f t="shared" si="20"/>
        <v>4.7945205479452052E-2</v>
      </c>
      <c r="BY30" s="163">
        <v>23</v>
      </c>
      <c r="BZ30" s="164">
        <f t="shared" si="21"/>
        <v>5.2511415525114152E-2</v>
      </c>
      <c r="CA30" s="119"/>
      <c r="CB30" s="152">
        <v>408</v>
      </c>
      <c r="CC30" s="152">
        <v>16</v>
      </c>
      <c r="CD30" s="111">
        <f t="shared" si="14"/>
        <v>3.9215686274509803E-2</v>
      </c>
      <c r="CE30" s="152">
        <v>19</v>
      </c>
      <c r="CF30" s="111">
        <f t="shared" si="15"/>
        <v>4.6568627450980393E-2</v>
      </c>
      <c r="CG30" s="118"/>
      <c r="CH30" s="163">
        <v>430</v>
      </c>
      <c r="CI30" s="163">
        <v>31</v>
      </c>
      <c r="CJ30" s="164">
        <f t="shared" si="22"/>
        <v>7.2093023255813959E-2</v>
      </c>
      <c r="CK30" s="163">
        <v>32</v>
      </c>
      <c r="CL30" s="164">
        <f t="shared" si="23"/>
        <v>7.441860465116279E-2</v>
      </c>
      <c r="CM30" s="119"/>
      <c r="CN30" s="152">
        <v>413</v>
      </c>
      <c r="CO30" s="152">
        <v>31</v>
      </c>
      <c r="CP30" s="111">
        <f t="shared" si="16"/>
        <v>7.5060532687651338E-2</v>
      </c>
      <c r="CQ30" s="152">
        <v>32</v>
      </c>
      <c r="CR30" s="111">
        <f t="shared" si="17"/>
        <v>7.7481840193704604E-2</v>
      </c>
    </row>
    <row r="31" spans="1:96" s="157" customFormat="1" ht="12.75" x14ac:dyDescent="0.2">
      <c r="A31" s="18" t="s">
        <v>16</v>
      </c>
      <c r="B31" s="29">
        <v>121</v>
      </c>
      <c r="C31" s="29">
        <v>27</v>
      </c>
      <c r="D31" s="30">
        <f t="shared" si="44"/>
        <v>0.2231404958677686</v>
      </c>
      <c r="E31" s="29">
        <v>68</v>
      </c>
      <c r="F31" s="30">
        <f t="shared" si="45"/>
        <v>0.56198347107438018</v>
      </c>
      <c r="G31" s="117"/>
      <c r="H31" s="29">
        <v>115</v>
      </c>
      <c r="I31" s="29">
        <v>25</v>
      </c>
      <c r="J31" s="30">
        <f t="shared" ref="J31:J37" si="48">+I31/H31</f>
        <v>0.21739130434782608</v>
      </c>
      <c r="K31" s="29">
        <v>64</v>
      </c>
      <c r="L31" s="111">
        <f t="shared" ref="L31:L38" si="49">+K31/H31</f>
        <v>0.55652173913043479</v>
      </c>
      <c r="M31" s="118"/>
      <c r="N31" s="112">
        <v>153</v>
      </c>
      <c r="O31" s="112">
        <v>47</v>
      </c>
      <c r="P31" s="111">
        <f t="shared" si="28"/>
        <v>0.30718954248366015</v>
      </c>
      <c r="Q31" s="112">
        <v>104</v>
      </c>
      <c r="R31" s="111">
        <f t="shared" si="34"/>
        <v>0.6797385620915033</v>
      </c>
      <c r="S31" s="119"/>
      <c r="T31" s="112">
        <v>133</v>
      </c>
      <c r="U31" s="112">
        <v>44</v>
      </c>
      <c r="V31" s="111">
        <f t="shared" si="46"/>
        <v>0.33082706766917291</v>
      </c>
      <c r="W31" s="112">
        <v>91</v>
      </c>
      <c r="X31" s="111">
        <f t="shared" si="47"/>
        <v>0.68421052631578949</v>
      </c>
      <c r="Y31" s="118"/>
      <c r="Z31" s="163">
        <v>221</v>
      </c>
      <c r="AA31" s="163">
        <v>144</v>
      </c>
      <c r="AB31" s="164">
        <f t="shared" si="2"/>
        <v>0.65158371040723984</v>
      </c>
      <c r="AC31" s="163">
        <v>198</v>
      </c>
      <c r="AD31" s="164">
        <f t="shared" si="3"/>
        <v>0.89592760180995479</v>
      </c>
      <c r="AE31" s="119"/>
      <c r="AF31" s="152">
        <v>215</v>
      </c>
      <c r="AG31" s="152">
        <v>140</v>
      </c>
      <c r="AH31" s="111">
        <f t="shared" si="37"/>
        <v>0.65116279069767447</v>
      </c>
      <c r="AI31" s="152">
        <v>192</v>
      </c>
      <c r="AJ31" s="111">
        <f t="shared" si="35"/>
        <v>0.89302325581395348</v>
      </c>
      <c r="AK31" s="118"/>
      <c r="AL31" s="163">
        <v>245</v>
      </c>
      <c r="AM31" s="163">
        <v>228</v>
      </c>
      <c r="AN31" s="164">
        <f t="shared" si="24"/>
        <v>0.93061224489795913</v>
      </c>
      <c r="AO31" s="163">
        <v>228</v>
      </c>
      <c r="AP31" s="164">
        <f t="shared" si="38"/>
        <v>0.93061224489795913</v>
      </c>
      <c r="AQ31" s="119"/>
      <c r="AR31" s="152">
        <v>233</v>
      </c>
      <c r="AS31" s="152">
        <v>231</v>
      </c>
      <c r="AT31" s="111">
        <f t="shared" si="7"/>
        <v>0.99141630901287559</v>
      </c>
      <c r="AU31" s="152">
        <v>231</v>
      </c>
      <c r="AV31" s="111">
        <f t="shared" si="39"/>
        <v>0.99141630901287559</v>
      </c>
      <c r="AW31" s="118"/>
      <c r="AX31" s="163">
        <v>262</v>
      </c>
      <c r="AY31" s="163">
        <v>51</v>
      </c>
      <c r="AZ31" s="164">
        <f t="shared" si="40"/>
        <v>0.19465648854961831</v>
      </c>
      <c r="BA31" s="163">
        <v>61</v>
      </c>
      <c r="BB31" s="164">
        <f t="shared" si="41"/>
        <v>0.23282442748091603</v>
      </c>
      <c r="BC31" s="119"/>
      <c r="BD31" s="152">
        <v>253</v>
      </c>
      <c r="BE31" s="152">
        <v>48</v>
      </c>
      <c r="BF31" s="111">
        <f t="shared" si="42"/>
        <v>0.18972332015810275</v>
      </c>
      <c r="BG31" s="152">
        <v>58</v>
      </c>
      <c r="BH31" s="111">
        <f t="shared" si="43"/>
        <v>0.22924901185770752</v>
      </c>
      <c r="BI31" s="118"/>
      <c r="BJ31" s="163">
        <v>360</v>
      </c>
      <c r="BK31" s="163">
        <v>48</v>
      </c>
      <c r="BL31" s="164">
        <f t="shared" si="18"/>
        <v>0.13333333333333333</v>
      </c>
      <c r="BM31" s="163">
        <v>52</v>
      </c>
      <c r="BN31" s="164">
        <f t="shared" si="19"/>
        <v>0.14444444444444443</v>
      </c>
      <c r="BO31" s="119"/>
      <c r="BP31" s="152">
        <v>321</v>
      </c>
      <c r="BQ31" s="152">
        <v>43</v>
      </c>
      <c r="BR31" s="111">
        <f t="shared" si="12"/>
        <v>0.13395638629283488</v>
      </c>
      <c r="BS31" s="152">
        <v>47</v>
      </c>
      <c r="BT31" s="111">
        <f t="shared" si="13"/>
        <v>0.14641744548286603</v>
      </c>
      <c r="BU31" s="118"/>
      <c r="BV31" s="163">
        <v>308</v>
      </c>
      <c r="BW31" s="163">
        <v>42</v>
      </c>
      <c r="BX31" s="164">
        <f t="shared" si="20"/>
        <v>0.13636363636363635</v>
      </c>
      <c r="BY31" s="163">
        <v>45</v>
      </c>
      <c r="BZ31" s="164">
        <f t="shared" si="21"/>
        <v>0.1461038961038961</v>
      </c>
      <c r="CA31" s="119"/>
      <c r="CB31" s="152">
        <v>271</v>
      </c>
      <c r="CC31" s="152">
        <v>36</v>
      </c>
      <c r="CD31" s="111">
        <f t="shared" si="14"/>
        <v>0.13284132841328414</v>
      </c>
      <c r="CE31" s="152">
        <v>38</v>
      </c>
      <c r="CF31" s="111">
        <f t="shared" si="15"/>
        <v>0.14022140221402213</v>
      </c>
      <c r="CG31" s="118"/>
      <c r="CH31" s="163">
        <v>266</v>
      </c>
      <c r="CI31" s="163">
        <v>32</v>
      </c>
      <c r="CJ31" s="164">
        <f t="shared" si="22"/>
        <v>0.12030075187969924</v>
      </c>
      <c r="CK31" s="163">
        <v>33</v>
      </c>
      <c r="CL31" s="164">
        <f t="shared" si="23"/>
        <v>0.12406015037593984</v>
      </c>
      <c r="CM31" s="119"/>
      <c r="CN31" s="152">
        <v>283</v>
      </c>
      <c r="CO31" s="152">
        <v>42</v>
      </c>
      <c r="CP31" s="111">
        <f t="shared" si="16"/>
        <v>0.14840989399293286</v>
      </c>
      <c r="CQ31" s="152">
        <v>44</v>
      </c>
      <c r="CR31" s="111">
        <f t="shared" si="17"/>
        <v>0.15547703180212014</v>
      </c>
    </row>
    <row r="32" spans="1:96" s="157" customFormat="1" ht="12.75" x14ac:dyDescent="0.2">
      <c r="A32" s="18" t="s">
        <v>17</v>
      </c>
      <c r="B32" s="29">
        <v>35</v>
      </c>
      <c r="C32" s="29">
        <v>17</v>
      </c>
      <c r="D32" s="30">
        <f t="shared" si="44"/>
        <v>0.48571428571428571</v>
      </c>
      <c r="E32" s="29">
        <v>31</v>
      </c>
      <c r="F32" s="30">
        <f t="shared" si="45"/>
        <v>0.88571428571428568</v>
      </c>
      <c r="G32" s="117"/>
      <c r="H32" s="29">
        <v>30</v>
      </c>
      <c r="I32" s="29">
        <v>15</v>
      </c>
      <c r="J32" s="30">
        <f t="shared" si="48"/>
        <v>0.5</v>
      </c>
      <c r="K32" s="29">
        <v>27</v>
      </c>
      <c r="L32" s="111">
        <f t="shared" si="49"/>
        <v>0.9</v>
      </c>
      <c r="M32" s="118"/>
      <c r="N32" s="112">
        <v>52</v>
      </c>
      <c r="O32" s="112">
        <v>25</v>
      </c>
      <c r="P32" s="111">
        <f t="shared" si="28"/>
        <v>0.48076923076923078</v>
      </c>
      <c r="Q32" s="112">
        <v>43</v>
      </c>
      <c r="R32" s="111">
        <f t="shared" si="34"/>
        <v>0.82692307692307687</v>
      </c>
      <c r="S32" s="119"/>
      <c r="T32" s="112">
        <v>43</v>
      </c>
      <c r="U32" s="112">
        <v>19</v>
      </c>
      <c r="V32" s="111">
        <f t="shared" si="46"/>
        <v>0.44186046511627908</v>
      </c>
      <c r="W32" s="112">
        <v>35</v>
      </c>
      <c r="X32" s="111">
        <f t="shared" si="47"/>
        <v>0.81395348837209303</v>
      </c>
      <c r="Y32" s="118"/>
      <c r="Z32" s="163">
        <v>67</v>
      </c>
      <c r="AA32" s="163">
        <v>33</v>
      </c>
      <c r="AB32" s="164">
        <f t="shared" si="2"/>
        <v>0.4925373134328358</v>
      </c>
      <c r="AC32" s="163">
        <v>41</v>
      </c>
      <c r="AD32" s="164">
        <f t="shared" si="3"/>
        <v>0.61194029850746268</v>
      </c>
      <c r="AE32" s="119"/>
      <c r="AF32" s="152">
        <v>59</v>
      </c>
      <c r="AG32" s="152">
        <v>35</v>
      </c>
      <c r="AH32" s="111">
        <f t="shared" si="37"/>
        <v>0.59322033898305082</v>
      </c>
      <c r="AI32" s="152">
        <v>44</v>
      </c>
      <c r="AJ32" s="111">
        <f t="shared" si="35"/>
        <v>0.74576271186440679</v>
      </c>
      <c r="AK32" s="118"/>
      <c r="AL32" s="163">
        <v>91</v>
      </c>
      <c r="AM32" s="163">
        <v>50</v>
      </c>
      <c r="AN32" s="164">
        <f t="shared" si="24"/>
        <v>0.5494505494505495</v>
      </c>
      <c r="AO32" s="163">
        <v>50</v>
      </c>
      <c r="AP32" s="164">
        <f t="shared" si="38"/>
        <v>0.5494505494505495</v>
      </c>
      <c r="AQ32" s="119"/>
      <c r="AR32" s="152">
        <v>74</v>
      </c>
      <c r="AS32" s="152">
        <v>49</v>
      </c>
      <c r="AT32" s="111">
        <f t="shared" si="7"/>
        <v>0.66216216216216217</v>
      </c>
      <c r="AU32" s="152">
        <v>49</v>
      </c>
      <c r="AV32" s="111">
        <f t="shared" si="39"/>
        <v>0.66216216216216217</v>
      </c>
      <c r="AW32" s="118"/>
      <c r="AX32" s="163">
        <v>119</v>
      </c>
      <c r="AY32" s="163">
        <v>39</v>
      </c>
      <c r="AZ32" s="164">
        <f t="shared" si="40"/>
        <v>0.32773109243697479</v>
      </c>
      <c r="BA32" s="163">
        <v>43</v>
      </c>
      <c r="BB32" s="164">
        <f t="shared" si="41"/>
        <v>0.36134453781512604</v>
      </c>
      <c r="BC32" s="119"/>
      <c r="BD32" s="152">
        <v>103</v>
      </c>
      <c r="BE32" s="152">
        <v>33</v>
      </c>
      <c r="BF32" s="111">
        <f t="shared" si="42"/>
        <v>0.32038834951456313</v>
      </c>
      <c r="BG32" s="152">
        <v>36</v>
      </c>
      <c r="BH32" s="111">
        <f t="shared" si="43"/>
        <v>0.34951456310679613</v>
      </c>
      <c r="BI32" s="118"/>
      <c r="BJ32" s="163">
        <v>201</v>
      </c>
      <c r="BK32" s="163">
        <v>41</v>
      </c>
      <c r="BL32" s="164">
        <f t="shared" si="18"/>
        <v>0.20398009950248755</v>
      </c>
      <c r="BM32" s="163">
        <v>49</v>
      </c>
      <c r="BN32" s="164">
        <f t="shared" si="19"/>
        <v>0.24378109452736318</v>
      </c>
      <c r="BO32" s="119"/>
      <c r="BP32" s="152">
        <v>170</v>
      </c>
      <c r="BQ32" s="152">
        <v>35</v>
      </c>
      <c r="BR32" s="111">
        <f t="shared" si="12"/>
        <v>0.20588235294117646</v>
      </c>
      <c r="BS32" s="152">
        <v>39</v>
      </c>
      <c r="BT32" s="111">
        <f t="shared" si="13"/>
        <v>0.22941176470588234</v>
      </c>
      <c r="BU32" s="118"/>
      <c r="BV32" s="163">
        <v>214</v>
      </c>
      <c r="BW32" s="163">
        <v>35</v>
      </c>
      <c r="BX32" s="164">
        <f t="shared" si="20"/>
        <v>0.16355140186915887</v>
      </c>
      <c r="BY32" s="163">
        <v>43</v>
      </c>
      <c r="BZ32" s="164">
        <f t="shared" si="21"/>
        <v>0.20093457943925233</v>
      </c>
      <c r="CA32" s="119"/>
      <c r="CB32" s="152">
        <v>149</v>
      </c>
      <c r="CC32" s="152">
        <v>23</v>
      </c>
      <c r="CD32" s="111">
        <f t="shared" si="14"/>
        <v>0.15436241610738255</v>
      </c>
      <c r="CE32" s="152">
        <v>28</v>
      </c>
      <c r="CF32" s="111">
        <f t="shared" si="15"/>
        <v>0.18791946308724833</v>
      </c>
      <c r="CG32" s="118"/>
      <c r="CH32" s="163">
        <v>227</v>
      </c>
      <c r="CI32" s="163">
        <v>34</v>
      </c>
      <c r="CJ32" s="164">
        <f t="shared" si="22"/>
        <v>0.14977973568281938</v>
      </c>
      <c r="CK32" s="163">
        <v>39</v>
      </c>
      <c r="CL32" s="164">
        <f t="shared" si="23"/>
        <v>0.17180616740088106</v>
      </c>
      <c r="CM32" s="119"/>
      <c r="CN32" s="152">
        <v>202</v>
      </c>
      <c r="CO32" s="152">
        <v>29</v>
      </c>
      <c r="CP32" s="111">
        <f t="shared" si="16"/>
        <v>0.14356435643564355</v>
      </c>
      <c r="CQ32" s="152">
        <v>32</v>
      </c>
      <c r="CR32" s="111">
        <f t="shared" si="17"/>
        <v>0.15841584158415842</v>
      </c>
    </row>
    <row r="33" spans="1:96" s="157" customFormat="1" ht="12.75" x14ac:dyDescent="0.2">
      <c r="A33" s="18" t="s">
        <v>18</v>
      </c>
      <c r="B33" s="29">
        <v>203</v>
      </c>
      <c r="C33" s="29">
        <v>56</v>
      </c>
      <c r="D33" s="30">
        <f t="shared" si="44"/>
        <v>0.27586206896551724</v>
      </c>
      <c r="E33" s="29">
        <v>138</v>
      </c>
      <c r="F33" s="30">
        <f t="shared" si="45"/>
        <v>0.67980295566502458</v>
      </c>
      <c r="G33" s="117"/>
      <c r="H33" s="29">
        <v>179</v>
      </c>
      <c r="I33" s="29">
        <v>52</v>
      </c>
      <c r="J33" s="30">
        <f t="shared" si="48"/>
        <v>0.29050279329608941</v>
      </c>
      <c r="K33" s="29">
        <v>122</v>
      </c>
      <c r="L33" s="111">
        <f t="shared" si="49"/>
        <v>0.68156424581005581</v>
      </c>
      <c r="M33" s="118"/>
      <c r="N33" s="112">
        <v>226</v>
      </c>
      <c r="O33" s="112">
        <v>81</v>
      </c>
      <c r="P33" s="111">
        <f t="shared" si="28"/>
        <v>0.3584070796460177</v>
      </c>
      <c r="Q33" s="112">
        <v>142</v>
      </c>
      <c r="R33" s="111">
        <f t="shared" si="34"/>
        <v>0.62831858407079644</v>
      </c>
      <c r="S33" s="119"/>
      <c r="T33" s="112">
        <v>215</v>
      </c>
      <c r="U33" s="112">
        <v>73</v>
      </c>
      <c r="V33" s="111">
        <f t="shared" si="46"/>
        <v>0.33953488372093021</v>
      </c>
      <c r="W33" s="112">
        <v>132</v>
      </c>
      <c r="X33" s="111">
        <f t="shared" si="47"/>
        <v>0.61395348837209307</v>
      </c>
      <c r="Y33" s="118"/>
      <c r="Z33" s="163">
        <v>209</v>
      </c>
      <c r="AA33" s="163">
        <v>104</v>
      </c>
      <c r="AB33" s="164">
        <f t="shared" si="2"/>
        <v>0.49760765550239233</v>
      </c>
      <c r="AC33" s="163">
        <v>127</v>
      </c>
      <c r="AD33" s="164">
        <f t="shared" si="3"/>
        <v>0.60765550239234445</v>
      </c>
      <c r="AE33" s="119"/>
      <c r="AF33" s="152">
        <v>196</v>
      </c>
      <c r="AG33" s="152">
        <v>99</v>
      </c>
      <c r="AH33" s="111">
        <f t="shared" si="37"/>
        <v>0.50510204081632648</v>
      </c>
      <c r="AI33" s="152">
        <v>117</v>
      </c>
      <c r="AJ33" s="111">
        <f t="shared" si="35"/>
        <v>0.59693877551020413</v>
      </c>
      <c r="AK33" s="118"/>
      <c r="AL33" s="163">
        <v>203</v>
      </c>
      <c r="AM33" s="163">
        <v>102</v>
      </c>
      <c r="AN33" s="164">
        <f t="shared" si="24"/>
        <v>0.50246305418719217</v>
      </c>
      <c r="AO33" s="163">
        <v>103</v>
      </c>
      <c r="AP33" s="164">
        <f t="shared" si="38"/>
        <v>0.5073891625615764</v>
      </c>
      <c r="AQ33" s="119"/>
      <c r="AR33" s="152">
        <v>188</v>
      </c>
      <c r="AS33" s="152">
        <v>99</v>
      </c>
      <c r="AT33" s="111">
        <f t="shared" si="7"/>
        <v>0.52659574468085102</v>
      </c>
      <c r="AU33" s="152">
        <v>100</v>
      </c>
      <c r="AV33" s="111">
        <f t="shared" si="39"/>
        <v>0.53191489361702127</v>
      </c>
      <c r="AW33" s="118"/>
      <c r="AX33" s="163">
        <v>256</v>
      </c>
      <c r="AY33" s="163">
        <v>37</v>
      </c>
      <c r="AZ33" s="164">
        <f t="shared" si="40"/>
        <v>0.14453125</v>
      </c>
      <c r="BA33" s="163">
        <v>46</v>
      </c>
      <c r="BB33" s="164">
        <f t="shared" si="41"/>
        <v>0.1796875</v>
      </c>
      <c r="BC33" s="119"/>
      <c r="BD33" s="152">
        <v>235</v>
      </c>
      <c r="BE33" s="152">
        <v>32</v>
      </c>
      <c r="BF33" s="111">
        <f t="shared" si="42"/>
        <v>0.13617021276595745</v>
      </c>
      <c r="BG33" s="152">
        <v>42</v>
      </c>
      <c r="BH33" s="111">
        <f t="shared" si="43"/>
        <v>0.17872340425531916</v>
      </c>
      <c r="BI33" s="118"/>
      <c r="BJ33" s="163">
        <v>393</v>
      </c>
      <c r="BK33" s="163">
        <v>46</v>
      </c>
      <c r="BL33" s="164">
        <f t="shared" si="18"/>
        <v>0.11704834605597965</v>
      </c>
      <c r="BM33" s="163">
        <v>56</v>
      </c>
      <c r="BN33" s="164">
        <f t="shared" si="19"/>
        <v>0.14249363867684478</v>
      </c>
      <c r="BO33" s="119"/>
      <c r="BP33" s="152">
        <v>345</v>
      </c>
      <c r="BQ33" s="152">
        <v>36</v>
      </c>
      <c r="BR33" s="111">
        <f t="shared" si="12"/>
        <v>0.10434782608695652</v>
      </c>
      <c r="BS33" s="152">
        <v>43</v>
      </c>
      <c r="BT33" s="111">
        <f t="shared" si="13"/>
        <v>0.1246376811594203</v>
      </c>
      <c r="BU33" s="118"/>
      <c r="BV33" s="163">
        <v>325</v>
      </c>
      <c r="BW33" s="163">
        <v>40</v>
      </c>
      <c r="BX33" s="164">
        <f t="shared" si="20"/>
        <v>0.12307692307692308</v>
      </c>
      <c r="BY33" s="163">
        <v>46</v>
      </c>
      <c r="BZ33" s="164">
        <f t="shared" si="21"/>
        <v>0.14153846153846153</v>
      </c>
      <c r="CA33" s="119"/>
      <c r="CB33" s="152">
        <v>293</v>
      </c>
      <c r="CC33" s="152">
        <v>38</v>
      </c>
      <c r="CD33" s="111">
        <f t="shared" si="14"/>
        <v>0.12969283276450511</v>
      </c>
      <c r="CE33" s="152">
        <v>44</v>
      </c>
      <c r="CF33" s="111">
        <f t="shared" si="15"/>
        <v>0.15017064846416384</v>
      </c>
      <c r="CG33" s="118"/>
      <c r="CH33" s="163">
        <v>278</v>
      </c>
      <c r="CI33" s="163">
        <v>53</v>
      </c>
      <c r="CJ33" s="164">
        <f t="shared" si="22"/>
        <v>0.1906474820143885</v>
      </c>
      <c r="CK33" s="163">
        <v>57</v>
      </c>
      <c r="CL33" s="164">
        <f t="shared" si="23"/>
        <v>0.20503597122302158</v>
      </c>
      <c r="CM33" s="119"/>
      <c r="CN33" s="152">
        <v>241</v>
      </c>
      <c r="CO33" s="152">
        <v>48</v>
      </c>
      <c r="CP33" s="111">
        <f t="shared" si="16"/>
        <v>0.19917012448132779</v>
      </c>
      <c r="CQ33" s="152">
        <v>52</v>
      </c>
      <c r="CR33" s="111">
        <f t="shared" si="17"/>
        <v>0.21576763485477179</v>
      </c>
    </row>
    <row r="34" spans="1:96" s="157" customFormat="1" ht="12.75" x14ac:dyDescent="0.2">
      <c r="A34" s="18" t="s">
        <v>19</v>
      </c>
      <c r="B34" s="29">
        <v>60</v>
      </c>
      <c r="C34" s="29">
        <v>20</v>
      </c>
      <c r="D34" s="30">
        <f t="shared" si="44"/>
        <v>0.33333333333333331</v>
      </c>
      <c r="E34" s="29">
        <v>45</v>
      </c>
      <c r="F34" s="30">
        <f t="shared" si="45"/>
        <v>0.75</v>
      </c>
      <c r="G34" s="117"/>
      <c r="H34" s="29">
        <v>58</v>
      </c>
      <c r="I34" s="29">
        <v>19</v>
      </c>
      <c r="J34" s="30">
        <f t="shared" si="48"/>
        <v>0.32758620689655171</v>
      </c>
      <c r="K34" s="29">
        <v>43</v>
      </c>
      <c r="L34" s="111">
        <f t="shared" si="49"/>
        <v>0.74137931034482762</v>
      </c>
      <c r="M34" s="118"/>
      <c r="N34" s="112">
        <v>97</v>
      </c>
      <c r="O34" s="112">
        <v>30</v>
      </c>
      <c r="P34" s="111">
        <f t="shared" si="28"/>
        <v>0.30927835051546393</v>
      </c>
      <c r="Q34" s="112">
        <v>66</v>
      </c>
      <c r="R34" s="111">
        <f t="shared" si="34"/>
        <v>0.68041237113402064</v>
      </c>
      <c r="S34" s="119"/>
      <c r="T34" s="112">
        <v>92</v>
      </c>
      <c r="U34" s="112">
        <v>27</v>
      </c>
      <c r="V34" s="111">
        <f t="shared" si="46"/>
        <v>0.29347826086956524</v>
      </c>
      <c r="W34" s="112">
        <v>63</v>
      </c>
      <c r="X34" s="111">
        <f t="shared" si="47"/>
        <v>0.68478260869565222</v>
      </c>
      <c r="Y34" s="118"/>
      <c r="Z34" s="163">
        <v>101</v>
      </c>
      <c r="AA34" s="163">
        <v>51</v>
      </c>
      <c r="AB34" s="164">
        <f t="shared" si="2"/>
        <v>0.50495049504950495</v>
      </c>
      <c r="AC34" s="163">
        <v>64</v>
      </c>
      <c r="AD34" s="164">
        <f t="shared" si="3"/>
        <v>0.63366336633663367</v>
      </c>
      <c r="AE34" s="119"/>
      <c r="AF34" s="152">
        <v>90</v>
      </c>
      <c r="AG34" s="152">
        <v>49</v>
      </c>
      <c r="AH34" s="111">
        <f t="shared" si="37"/>
        <v>0.5444444444444444</v>
      </c>
      <c r="AI34" s="152">
        <v>60</v>
      </c>
      <c r="AJ34" s="111">
        <f t="shared" si="35"/>
        <v>0.66666666666666663</v>
      </c>
      <c r="AK34" s="118"/>
      <c r="AL34" s="163">
        <v>95</v>
      </c>
      <c r="AM34" s="163">
        <v>39</v>
      </c>
      <c r="AN34" s="164">
        <f t="shared" si="24"/>
        <v>0.41052631578947368</v>
      </c>
      <c r="AO34" s="163">
        <v>39</v>
      </c>
      <c r="AP34" s="164">
        <f t="shared" si="38"/>
        <v>0.41052631578947368</v>
      </c>
      <c r="AQ34" s="119"/>
      <c r="AR34" s="152">
        <v>86</v>
      </c>
      <c r="AS34" s="152">
        <v>38</v>
      </c>
      <c r="AT34" s="111">
        <f t="shared" si="7"/>
        <v>0.44186046511627908</v>
      </c>
      <c r="AU34" s="152">
        <v>38</v>
      </c>
      <c r="AV34" s="111">
        <f t="shared" si="39"/>
        <v>0.44186046511627908</v>
      </c>
      <c r="AW34" s="118"/>
      <c r="AX34" s="163">
        <v>149</v>
      </c>
      <c r="AY34" s="163">
        <v>36</v>
      </c>
      <c r="AZ34" s="164">
        <f t="shared" si="40"/>
        <v>0.24161073825503357</v>
      </c>
      <c r="BA34" s="163">
        <v>42</v>
      </c>
      <c r="BB34" s="164">
        <f t="shared" si="41"/>
        <v>0.28187919463087246</v>
      </c>
      <c r="BC34" s="119"/>
      <c r="BD34" s="152">
        <v>141</v>
      </c>
      <c r="BE34" s="152">
        <v>37</v>
      </c>
      <c r="BF34" s="111">
        <f t="shared" si="42"/>
        <v>0.26241134751773049</v>
      </c>
      <c r="BG34" s="152">
        <v>41</v>
      </c>
      <c r="BH34" s="111">
        <f t="shared" si="43"/>
        <v>0.29078014184397161</v>
      </c>
      <c r="BI34" s="118"/>
      <c r="BJ34" s="163">
        <v>200</v>
      </c>
      <c r="BK34" s="163">
        <v>24</v>
      </c>
      <c r="BL34" s="164">
        <f t="shared" si="18"/>
        <v>0.12</v>
      </c>
      <c r="BM34" s="163">
        <v>28</v>
      </c>
      <c r="BN34" s="164">
        <f t="shared" si="19"/>
        <v>0.14000000000000001</v>
      </c>
      <c r="BO34" s="119"/>
      <c r="BP34" s="152">
        <v>181</v>
      </c>
      <c r="BQ34" s="152">
        <v>20</v>
      </c>
      <c r="BR34" s="111">
        <f t="shared" si="12"/>
        <v>0.11049723756906077</v>
      </c>
      <c r="BS34" s="152">
        <v>22</v>
      </c>
      <c r="BT34" s="111">
        <f t="shared" si="13"/>
        <v>0.12154696132596685</v>
      </c>
      <c r="BU34" s="118"/>
      <c r="BV34" s="163">
        <v>254</v>
      </c>
      <c r="BW34" s="163">
        <v>38</v>
      </c>
      <c r="BX34" s="164">
        <f t="shared" si="20"/>
        <v>0.14960629921259844</v>
      </c>
      <c r="BY34" s="163">
        <v>41</v>
      </c>
      <c r="BZ34" s="164">
        <f t="shared" si="21"/>
        <v>0.16141732283464566</v>
      </c>
      <c r="CA34" s="119"/>
      <c r="CB34" s="152">
        <v>207</v>
      </c>
      <c r="CC34" s="152">
        <v>28</v>
      </c>
      <c r="CD34" s="111">
        <f t="shared" si="14"/>
        <v>0.13526570048309178</v>
      </c>
      <c r="CE34" s="152">
        <v>30</v>
      </c>
      <c r="CF34" s="111">
        <f t="shared" si="15"/>
        <v>0.14492753623188406</v>
      </c>
      <c r="CG34" s="118"/>
      <c r="CH34" s="163">
        <v>218</v>
      </c>
      <c r="CI34" s="163">
        <v>45</v>
      </c>
      <c r="CJ34" s="164">
        <f t="shared" si="22"/>
        <v>0.20642201834862386</v>
      </c>
      <c r="CK34" s="163">
        <v>46</v>
      </c>
      <c r="CL34" s="164">
        <f t="shared" si="23"/>
        <v>0.21100917431192662</v>
      </c>
      <c r="CM34" s="119"/>
      <c r="CN34" s="152">
        <v>182</v>
      </c>
      <c r="CO34" s="152">
        <v>41</v>
      </c>
      <c r="CP34" s="111">
        <f t="shared" si="16"/>
        <v>0.22527472527472528</v>
      </c>
      <c r="CQ34" s="152">
        <v>41</v>
      </c>
      <c r="CR34" s="111">
        <f t="shared" si="17"/>
        <v>0.22527472527472528</v>
      </c>
    </row>
    <row r="35" spans="1:96" s="157" customFormat="1" ht="12.75" x14ac:dyDescent="0.2">
      <c r="A35" s="18" t="s">
        <v>20</v>
      </c>
      <c r="B35" s="29">
        <v>22</v>
      </c>
      <c r="C35" s="29">
        <v>11</v>
      </c>
      <c r="D35" s="30">
        <f t="shared" si="44"/>
        <v>0.5</v>
      </c>
      <c r="E35" s="29">
        <v>14</v>
      </c>
      <c r="F35" s="30">
        <f t="shared" si="45"/>
        <v>0.63636363636363635</v>
      </c>
      <c r="G35" s="117"/>
      <c r="H35" s="29">
        <v>13</v>
      </c>
      <c r="I35" s="29">
        <v>4</v>
      </c>
      <c r="J35" s="30">
        <f t="shared" si="48"/>
        <v>0.30769230769230771</v>
      </c>
      <c r="K35" s="29">
        <v>5</v>
      </c>
      <c r="L35" s="111">
        <f t="shared" si="49"/>
        <v>0.38461538461538464</v>
      </c>
      <c r="M35" s="118"/>
      <c r="N35" s="112">
        <v>74</v>
      </c>
      <c r="O35" s="112">
        <v>28</v>
      </c>
      <c r="P35" s="111">
        <f t="shared" si="28"/>
        <v>0.3783783783783784</v>
      </c>
      <c r="Q35" s="112">
        <v>44</v>
      </c>
      <c r="R35" s="111">
        <f t="shared" si="34"/>
        <v>0.59459459459459463</v>
      </c>
      <c r="S35" s="119"/>
      <c r="T35" s="112">
        <v>72</v>
      </c>
      <c r="U35" s="112">
        <v>28</v>
      </c>
      <c r="V35" s="111">
        <f t="shared" si="46"/>
        <v>0.3888888888888889</v>
      </c>
      <c r="W35" s="112">
        <v>43</v>
      </c>
      <c r="X35" s="111">
        <f t="shared" si="47"/>
        <v>0.59722222222222221</v>
      </c>
      <c r="Y35" s="118"/>
      <c r="Z35" s="163">
        <v>49</v>
      </c>
      <c r="AA35" s="163">
        <v>19</v>
      </c>
      <c r="AB35" s="164">
        <f t="shared" si="2"/>
        <v>0.38775510204081631</v>
      </c>
      <c r="AC35" s="163">
        <v>27</v>
      </c>
      <c r="AD35" s="164">
        <f t="shared" si="3"/>
        <v>0.55102040816326525</v>
      </c>
      <c r="AE35" s="119"/>
      <c r="AF35" s="152">
        <v>48</v>
      </c>
      <c r="AG35" s="152">
        <v>18</v>
      </c>
      <c r="AH35" s="111">
        <f t="shared" si="37"/>
        <v>0.375</v>
      </c>
      <c r="AI35" s="152">
        <v>26</v>
      </c>
      <c r="AJ35" s="111">
        <f t="shared" si="35"/>
        <v>0.54166666666666663</v>
      </c>
      <c r="AK35" s="118"/>
      <c r="AL35" s="163">
        <v>136</v>
      </c>
      <c r="AM35" s="163">
        <v>52</v>
      </c>
      <c r="AN35" s="164">
        <f t="shared" si="24"/>
        <v>0.38235294117647056</v>
      </c>
      <c r="AO35" s="163">
        <v>52</v>
      </c>
      <c r="AP35" s="164">
        <f t="shared" si="38"/>
        <v>0.38235294117647056</v>
      </c>
      <c r="AQ35" s="119"/>
      <c r="AR35" s="152">
        <v>125</v>
      </c>
      <c r="AS35" s="152">
        <v>52</v>
      </c>
      <c r="AT35" s="111">
        <f t="shared" si="7"/>
        <v>0.41599999999999998</v>
      </c>
      <c r="AU35" s="152">
        <v>52</v>
      </c>
      <c r="AV35" s="111">
        <f t="shared" si="39"/>
        <v>0.41599999999999998</v>
      </c>
      <c r="AW35" s="118"/>
      <c r="AX35" s="163">
        <v>174</v>
      </c>
      <c r="AY35" s="163">
        <v>32</v>
      </c>
      <c r="AZ35" s="164">
        <f t="shared" si="40"/>
        <v>0.18390804597701149</v>
      </c>
      <c r="BA35" s="163">
        <v>36</v>
      </c>
      <c r="BB35" s="164">
        <f t="shared" si="41"/>
        <v>0.20689655172413793</v>
      </c>
      <c r="BC35" s="119"/>
      <c r="BD35" s="152">
        <v>165</v>
      </c>
      <c r="BE35" s="152">
        <v>30</v>
      </c>
      <c r="BF35" s="111">
        <f t="shared" si="42"/>
        <v>0.18181818181818182</v>
      </c>
      <c r="BG35" s="152">
        <v>33</v>
      </c>
      <c r="BH35" s="111">
        <f t="shared" si="43"/>
        <v>0.2</v>
      </c>
      <c r="BI35" s="118"/>
      <c r="BJ35" s="163">
        <v>205</v>
      </c>
      <c r="BK35" s="163">
        <v>25</v>
      </c>
      <c r="BL35" s="164">
        <f t="shared" si="18"/>
        <v>0.12195121951219512</v>
      </c>
      <c r="BM35" s="163">
        <v>35</v>
      </c>
      <c r="BN35" s="164">
        <f t="shared" si="19"/>
        <v>0.17073170731707318</v>
      </c>
      <c r="BO35" s="119"/>
      <c r="BP35" s="152">
        <v>202</v>
      </c>
      <c r="BQ35" s="152">
        <v>25</v>
      </c>
      <c r="BR35" s="111">
        <f t="shared" si="12"/>
        <v>0.12376237623762376</v>
      </c>
      <c r="BS35" s="152">
        <v>33</v>
      </c>
      <c r="BT35" s="111">
        <f t="shared" si="13"/>
        <v>0.16336633663366337</v>
      </c>
      <c r="BU35" s="118"/>
      <c r="BV35" s="163">
        <v>273</v>
      </c>
      <c r="BW35" s="163">
        <v>32</v>
      </c>
      <c r="BX35" s="164">
        <f t="shared" si="20"/>
        <v>0.11721611721611722</v>
      </c>
      <c r="BY35" s="163">
        <v>37</v>
      </c>
      <c r="BZ35" s="164">
        <f t="shared" si="21"/>
        <v>0.13553113553113552</v>
      </c>
      <c r="CA35" s="119"/>
      <c r="CB35" s="152">
        <v>244</v>
      </c>
      <c r="CC35" s="152">
        <v>31</v>
      </c>
      <c r="CD35" s="111">
        <f t="shared" si="14"/>
        <v>0.12704918032786885</v>
      </c>
      <c r="CE35" s="152">
        <v>36</v>
      </c>
      <c r="CF35" s="111">
        <f t="shared" si="15"/>
        <v>0.14754098360655737</v>
      </c>
      <c r="CG35" s="118"/>
      <c r="CH35" s="163">
        <v>239</v>
      </c>
      <c r="CI35" s="163">
        <v>33</v>
      </c>
      <c r="CJ35" s="164">
        <f t="shared" si="22"/>
        <v>0.13807531380753138</v>
      </c>
      <c r="CK35" s="163">
        <v>35</v>
      </c>
      <c r="CL35" s="164">
        <f t="shared" si="23"/>
        <v>0.14644351464435146</v>
      </c>
      <c r="CM35" s="119"/>
      <c r="CN35" s="152">
        <v>224</v>
      </c>
      <c r="CO35" s="152">
        <v>31</v>
      </c>
      <c r="CP35" s="111">
        <f t="shared" si="16"/>
        <v>0.13839285714285715</v>
      </c>
      <c r="CQ35" s="152">
        <v>33</v>
      </c>
      <c r="CR35" s="111">
        <f t="shared" si="17"/>
        <v>0.14732142857142858</v>
      </c>
    </row>
    <row r="36" spans="1:96" s="157" customFormat="1" ht="12.75" x14ac:dyDescent="0.2">
      <c r="A36" s="18" t="s">
        <v>21</v>
      </c>
      <c r="B36" s="29">
        <v>171</v>
      </c>
      <c r="C36" s="29">
        <v>46</v>
      </c>
      <c r="D36" s="30">
        <f t="shared" si="44"/>
        <v>0.26900584795321636</v>
      </c>
      <c r="E36" s="29">
        <v>122</v>
      </c>
      <c r="F36" s="30">
        <f t="shared" si="45"/>
        <v>0.71345029239766078</v>
      </c>
      <c r="G36" s="117"/>
      <c r="H36" s="29">
        <v>149</v>
      </c>
      <c r="I36" s="29">
        <v>40</v>
      </c>
      <c r="J36" s="30">
        <f t="shared" si="48"/>
        <v>0.26845637583892618</v>
      </c>
      <c r="K36" s="29">
        <v>107</v>
      </c>
      <c r="L36" s="111">
        <f t="shared" si="49"/>
        <v>0.71812080536912748</v>
      </c>
      <c r="M36" s="118"/>
      <c r="N36" s="112">
        <v>212</v>
      </c>
      <c r="O36" s="112">
        <v>78</v>
      </c>
      <c r="P36" s="111">
        <f t="shared" si="28"/>
        <v>0.36792452830188677</v>
      </c>
      <c r="Q36" s="112">
        <v>150</v>
      </c>
      <c r="R36" s="111">
        <f t="shared" si="34"/>
        <v>0.70754716981132071</v>
      </c>
      <c r="S36" s="119"/>
      <c r="T36" s="112">
        <v>191</v>
      </c>
      <c r="U36" s="112">
        <v>71</v>
      </c>
      <c r="V36" s="111">
        <f t="shared" si="46"/>
        <v>0.37172774869109948</v>
      </c>
      <c r="W36" s="112">
        <v>131</v>
      </c>
      <c r="X36" s="111">
        <f t="shared" si="47"/>
        <v>0.68586387434554974</v>
      </c>
      <c r="Y36" s="118"/>
      <c r="Z36" s="163">
        <v>253</v>
      </c>
      <c r="AA36" s="163">
        <v>112</v>
      </c>
      <c r="AB36" s="164">
        <f t="shared" si="2"/>
        <v>0.44268774703557312</v>
      </c>
      <c r="AC36" s="163">
        <v>165</v>
      </c>
      <c r="AD36" s="164">
        <f t="shared" si="3"/>
        <v>0.65217391304347827</v>
      </c>
      <c r="AE36" s="119"/>
      <c r="AF36" s="152">
        <v>234</v>
      </c>
      <c r="AG36" s="152">
        <v>103</v>
      </c>
      <c r="AH36" s="111">
        <f t="shared" si="37"/>
        <v>0.44017094017094016</v>
      </c>
      <c r="AI36" s="152">
        <v>150</v>
      </c>
      <c r="AJ36" s="111">
        <f t="shared" si="35"/>
        <v>0.64102564102564108</v>
      </c>
      <c r="AK36" s="118"/>
      <c r="AL36" s="163">
        <v>236</v>
      </c>
      <c r="AM36" s="163">
        <v>151</v>
      </c>
      <c r="AN36" s="164">
        <f t="shared" si="24"/>
        <v>0.63983050847457623</v>
      </c>
      <c r="AO36" s="163">
        <v>152</v>
      </c>
      <c r="AP36" s="164">
        <f t="shared" si="38"/>
        <v>0.64406779661016944</v>
      </c>
      <c r="AQ36" s="119"/>
      <c r="AR36" s="152">
        <v>227</v>
      </c>
      <c r="AS36" s="152">
        <v>162</v>
      </c>
      <c r="AT36" s="111">
        <f t="shared" si="7"/>
        <v>0.71365638766519823</v>
      </c>
      <c r="AU36" s="152">
        <v>162</v>
      </c>
      <c r="AV36" s="111">
        <f t="shared" si="39"/>
        <v>0.71365638766519823</v>
      </c>
      <c r="AW36" s="118"/>
      <c r="AX36" s="163">
        <v>298</v>
      </c>
      <c r="AY36" s="163">
        <v>54</v>
      </c>
      <c r="AZ36" s="164">
        <f t="shared" si="40"/>
        <v>0.18120805369127516</v>
      </c>
      <c r="BA36" s="163">
        <v>63</v>
      </c>
      <c r="BB36" s="164">
        <f t="shared" si="41"/>
        <v>0.21140939597315436</v>
      </c>
      <c r="BC36" s="119"/>
      <c r="BD36" s="152">
        <v>280</v>
      </c>
      <c r="BE36" s="152">
        <v>50</v>
      </c>
      <c r="BF36" s="111">
        <f t="shared" si="42"/>
        <v>0.17857142857142858</v>
      </c>
      <c r="BG36" s="152">
        <v>60</v>
      </c>
      <c r="BH36" s="111">
        <f t="shared" si="43"/>
        <v>0.21428571428571427</v>
      </c>
      <c r="BI36" s="118"/>
      <c r="BJ36" s="163">
        <v>203</v>
      </c>
      <c r="BK36" s="163">
        <v>25</v>
      </c>
      <c r="BL36" s="164">
        <f t="shared" si="18"/>
        <v>0.12315270935960591</v>
      </c>
      <c r="BM36" s="163">
        <v>32</v>
      </c>
      <c r="BN36" s="164">
        <f t="shared" si="19"/>
        <v>0.15763546798029557</v>
      </c>
      <c r="BO36" s="119"/>
      <c r="BP36" s="152">
        <v>160</v>
      </c>
      <c r="BQ36" s="152">
        <v>23</v>
      </c>
      <c r="BR36" s="111">
        <f t="shared" si="12"/>
        <v>0.14374999999999999</v>
      </c>
      <c r="BS36" s="152">
        <v>26</v>
      </c>
      <c r="BT36" s="111">
        <f t="shared" si="13"/>
        <v>0.16250000000000001</v>
      </c>
      <c r="BU36" s="118"/>
      <c r="BV36" s="163">
        <v>255</v>
      </c>
      <c r="BW36" s="163">
        <v>15</v>
      </c>
      <c r="BX36" s="164">
        <f t="shared" si="20"/>
        <v>5.8823529411764705E-2</v>
      </c>
      <c r="BY36" s="163">
        <v>19</v>
      </c>
      <c r="BZ36" s="164">
        <f t="shared" si="21"/>
        <v>7.4509803921568626E-2</v>
      </c>
      <c r="CA36" s="119"/>
      <c r="CB36" s="152">
        <v>216</v>
      </c>
      <c r="CC36" s="152">
        <v>18</v>
      </c>
      <c r="CD36" s="111">
        <f t="shared" si="14"/>
        <v>8.3333333333333329E-2</v>
      </c>
      <c r="CE36" s="152">
        <v>21</v>
      </c>
      <c r="CF36" s="111">
        <f t="shared" si="15"/>
        <v>9.7222222222222224E-2</v>
      </c>
      <c r="CG36" s="118"/>
      <c r="CH36" s="163">
        <v>249</v>
      </c>
      <c r="CI36" s="163">
        <v>64</v>
      </c>
      <c r="CJ36" s="164">
        <f t="shared" si="22"/>
        <v>0.25702811244979917</v>
      </c>
      <c r="CK36" s="163">
        <v>67</v>
      </c>
      <c r="CL36" s="164">
        <f t="shared" si="23"/>
        <v>0.26907630522088355</v>
      </c>
      <c r="CM36" s="119"/>
      <c r="CN36" s="152">
        <v>222</v>
      </c>
      <c r="CO36" s="152">
        <v>62</v>
      </c>
      <c r="CP36" s="111">
        <f t="shared" si="16"/>
        <v>0.27927927927927926</v>
      </c>
      <c r="CQ36" s="152">
        <v>65</v>
      </c>
      <c r="CR36" s="111">
        <f t="shared" si="17"/>
        <v>0.2927927927927928</v>
      </c>
    </row>
    <row r="37" spans="1:96" s="157" customFormat="1" ht="12.75" x14ac:dyDescent="0.2">
      <c r="A37" s="18" t="s">
        <v>22</v>
      </c>
      <c r="B37" s="31">
        <v>2</v>
      </c>
      <c r="C37" s="29">
        <v>1</v>
      </c>
      <c r="D37" s="23">
        <f t="shared" si="44"/>
        <v>0.5</v>
      </c>
      <c r="E37" s="31">
        <v>2</v>
      </c>
      <c r="F37" s="23">
        <f t="shared" si="45"/>
        <v>1</v>
      </c>
      <c r="G37" s="120"/>
      <c r="H37" s="31">
        <v>2</v>
      </c>
      <c r="I37" s="31">
        <v>1</v>
      </c>
      <c r="J37" s="30">
        <f t="shared" si="48"/>
        <v>0.5</v>
      </c>
      <c r="K37" s="31">
        <v>2</v>
      </c>
      <c r="L37" s="111">
        <f t="shared" si="49"/>
        <v>1</v>
      </c>
      <c r="M37" s="121"/>
      <c r="N37" s="122">
        <v>2</v>
      </c>
      <c r="O37" s="122">
        <v>1</v>
      </c>
      <c r="P37" s="111">
        <f t="shared" si="28"/>
        <v>0.5</v>
      </c>
      <c r="Q37" s="122">
        <v>2</v>
      </c>
      <c r="R37" s="111">
        <f t="shared" si="34"/>
        <v>1</v>
      </c>
      <c r="S37" s="124"/>
      <c r="T37" s="122">
        <v>2</v>
      </c>
      <c r="U37" s="122">
        <v>1</v>
      </c>
      <c r="V37" s="111">
        <f t="shared" si="46"/>
        <v>0.5</v>
      </c>
      <c r="W37" s="122">
        <v>2</v>
      </c>
      <c r="X37" s="111">
        <f t="shared" si="47"/>
        <v>1</v>
      </c>
      <c r="Y37" s="121"/>
      <c r="Z37" s="163">
        <v>7</v>
      </c>
      <c r="AA37" s="163">
        <v>1</v>
      </c>
      <c r="AB37" s="164">
        <f t="shared" si="2"/>
        <v>0.14285714285714285</v>
      </c>
      <c r="AC37" s="163">
        <v>1</v>
      </c>
      <c r="AD37" s="164">
        <f t="shared" si="3"/>
        <v>0.14285714285714285</v>
      </c>
      <c r="AE37" s="124"/>
      <c r="AF37" s="153">
        <v>6</v>
      </c>
      <c r="AG37" s="153">
        <v>1</v>
      </c>
      <c r="AH37" s="111">
        <f t="shared" si="37"/>
        <v>0.16666666666666666</v>
      </c>
      <c r="AI37" s="153">
        <v>1</v>
      </c>
      <c r="AJ37" s="111">
        <f t="shared" si="35"/>
        <v>0.16666666666666666</v>
      </c>
      <c r="AK37" s="121"/>
      <c r="AL37" s="163">
        <v>13</v>
      </c>
      <c r="AM37" s="163">
        <v>0</v>
      </c>
      <c r="AN37" s="164">
        <f t="shared" si="24"/>
        <v>0</v>
      </c>
      <c r="AO37" s="163">
        <v>0</v>
      </c>
      <c r="AP37" s="164">
        <f t="shared" si="38"/>
        <v>0</v>
      </c>
      <c r="AQ37" s="124"/>
      <c r="AR37" s="153">
        <v>12</v>
      </c>
      <c r="AS37" s="153">
        <v>1</v>
      </c>
      <c r="AT37" s="111">
        <f t="shared" si="7"/>
        <v>8.3333333333333329E-2</v>
      </c>
      <c r="AU37" s="153">
        <v>1</v>
      </c>
      <c r="AV37" s="111">
        <f t="shared" si="39"/>
        <v>8.3333333333333329E-2</v>
      </c>
      <c r="AW37" s="121"/>
      <c r="AX37" s="163">
        <v>26</v>
      </c>
      <c r="AY37" s="163">
        <v>0</v>
      </c>
      <c r="AZ37" s="164">
        <f t="shared" si="40"/>
        <v>0</v>
      </c>
      <c r="BA37" s="163">
        <v>0</v>
      </c>
      <c r="BB37" s="164">
        <f t="shared" si="41"/>
        <v>0</v>
      </c>
      <c r="BC37" s="124"/>
      <c r="BD37" s="153">
        <v>20</v>
      </c>
      <c r="BE37" s="153">
        <v>0</v>
      </c>
      <c r="BF37" s="111">
        <f t="shared" si="42"/>
        <v>0</v>
      </c>
      <c r="BG37" s="153">
        <v>0</v>
      </c>
      <c r="BH37" s="111">
        <f t="shared" si="43"/>
        <v>0</v>
      </c>
      <c r="BI37" s="121"/>
      <c r="BJ37" s="163">
        <v>0</v>
      </c>
      <c r="BK37" s="163">
        <v>0</v>
      </c>
      <c r="BL37" s="164" t="str">
        <f t="shared" si="18"/>
        <v>na</v>
      </c>
      <c r="BM37" s="163">
        <v>0</v>
      </c>
      <c r="BN37" s="164" t="str">
        <f t="shared" si="19"/>
        <v>na</v>
      </c>
      <c r="BO37" s="124"/>
      <c r="BP37" s="153">
        <v>2</v>
      </c>
      <c r="BQ37" s="153">
        <v>0</v>
      </c>
      <c r="BR37" s="111">
        <f t="shared" si="12"/>
        <v>0</v>
      </c>
      <c r="BS37" s="153">
        <v>0</v>
      </c>
      <c r="BT37" s="111">
        <f t="shared" si="13"/>
        <v>0</v>
      </c>
      <c r="BU37" s="121"/>
      <c r="BV37" s="163">
        <v>0</v>
      </c>
      <c r="BW37" s="163">
        <v>0</v>
      </c>
      <c r="BX37" s="164" t="str">
        <f t="shared" si="20"/>
        <v>na</v>
      </c>
      <c r="BY37" s="163">
        <v>0</v>
      </c>
      <c r="BZ37" s="164" t="str">
        <f t="shared" si="21"/>
        <v>na</v>
      </c>
      <c r="CA37" s="124"/>
      <c r="CB37" s="153">
        <v>0</v>
      </c>
      <c r="CC37" s="153">
        <v>0</v>
      </c>
      <c r="CD37" s="111" t="str">
        <f t="shared" si="14"/>
        <v>na</v>
      </c>
      <c r="CE37" s="153">
        <v>0</v>
      </c>
      <c r="CF37" s="111" t="str">
        <f t="shared" si="15"/>
        <v>na</v>
      </c>
      <c r="CG37" s="121"/>
      <c r="CH37" s="163">
        <v>1</v>
      </c>
      <c r="CI37" s="163">
        <v>0</v>
      </c>
      <c r="CJ37" s="164">
        <f t="shared" si="22"/>
        <v>0</v>
      </c>
      <c r="CK37" s="163">
        <v>0</v>
      </c>
      <c r="CL37" s="164">
        <f t="shared" si="23"/>
        <v>0</v>
      </c>
      <c r="CM37" s="124"/>
      <c r="CN37" s="153">
        <v>1</v>
      </c>
      <c r="CO37" s="153">
        <v>0</v>
      </c>
      <c r="CP37" s="111">
        <f t="shared" si="16"/>
        <v>0</v>
      </c>
      <c r="CQ37" s="153">
        <v>0</v>
      </c>
      <c r="CR37" s="111">
        <f t="shared" si="17"/>
        <v>0</v>
      </c>
    </row>
    <row r="38" spans="1:96" s="157" customFormat="1" ht="12.75" x14ac:dyDescent="0.2">
      <c r="A38" s="18" t="s">
        <v>23</v>
      </c>
      <c r="B38" s="29">
        <v>173</v>
      </c>
      <c r="C38" s="29">
        <v>80</v>
      </c>
      <c r="D38" s="30">
        <f t="shared" si="44"/>
        <v>0.46242774566473988</v>
      </c>
      <c r="E38" s="29">
        <v>150</v>
      </c>
      <c r="F38" s="30">
        <f t="shared" si="45"/>
        <v>0.86705202312138729</v>
      </c>
      <c r="G38" s="117"/>
      <c r="H38" s="29">
        <v>167</v>
      </c>
      <c r="I38" s="29">
        <v>79</v>
      </c>
      <c r="J38" s="30">
        <f>+I38/H38</f>
        <v>0.47305389221556887</v>
      </c>
      <c r="K38" s="29">
        <v>148</v>
      </c>
      <c r="L38" s="111">
        <f t="shared" si="49"/>
        <v>0.88622754491017963</v>
      </c>
      <c r="M38" s="118"/>
      <c r="N38" s="112">
        <v>232</v>
      </c>
      <c r="O38" s="112">
        <v>125</v>
      </c>
      <c r="P38" s="111">
        <f t="shared" si="28"/>
        <v>0.53879310344827591</v>
      </c>
      <c r="Q38" s="112">
        <v>188</v>
      </c>
      <c r="R38" s="111">
        <f t="shared" si="34"/>
        <v>0.81034482758620685</v>
      </c>
      <c r="S38" s="119"/>
      <c r="T38" s="112">
        <v>220</v>
      </c>
      <c r="U38" s="112">
        <v>120</v>
      </c>
      <c r="V38" s="111">
        <f t="shared" si="46"/>
        <v>0.54545454545454541</v>
      </c>
      <c r="W38" s="112">
        <v>180</v>
      </c>
      <c r="X38" s="111">
        <f t="shared" si="47"/>
        <v>0.81818181818181823</v>
      </c>
      <c r="Y38" s="118"/>
      <c r="Z38" s="163">
        <v>236</v>
      </c>
      <c r="AA38" s="163">
        <v>148</v>
      </c>
      <c r="AB38" s="164">
        <f t="shared" si="2"/>
        <v>0.6271186440677966</v>
      </c>
      <c r="AC38" s="163">
        <v>180</v>
      </c>
      <c r="AD38" s="164">
        <f t="shared" si="3"/>
        <v>0.76271186440677963</v>
      </c>
      <c r="AE38" s="119"/>
      <c r="AF38" s="152">
        <v>225</v>
      </c>
      <c r="AG38" s="152">
        <v>144</v>
      </c>
      <c r="AH38" s="111">
        <f t="shared" si="37"/>
        <v>0.64</v>
      </c>
      <c r="AI38" s="152">
        <v>175</v>
      </c>
      <c r="AJ38" s="111">
        <f t="shared" si="35"/>
        <v>0.77777777777777779</v>
      </c>
      <c r="AK38" s="118"/>
      <c r="AL38" s="163">
        <v>236</v>
      </c>
      <c r="AM38" s="163">
        <v>165</v>
      </c>
      <c r="AN38" s="164">
        <f t="shared" si="24"/>
        <v>0.69915254237288138</v>
      </c>
      <c r="AO38" s="163">
        <v>166</v>
      </c>
      <c r="AP38" s="164">
        <f t="shared" si="38"/>
        <v>0.70338983050847459</v>
      </c>
      <c r="AQ38" s="119"/>
      <c r="AR38" s="152">
        <v>220</v>
      </c>
      <c r="AS38" s="152">
        <v>161</v>
      </c>
      <c r="AT38" s="111">
        <f t="shared" si="7"/>
        <v>0.73181818181818181</v>
      </c>
      <c r="AU38" s="152">
        <v>161</v>
      </c>
      <c r="AV38" s="111">
        <f t="shared" si="39"/>
        <v>0.73181818181818181</v>
      </c>
      <c r="AW38" s="118"/>
      <c r="AX38" s="163">
        <v>275</v>
      </c>
      <c r="AY38" s="163">
        <v>72</v>
      </c>
      <c r="AZ38" s="164">
        <f t="shared" si="40"/>
        <v>0.26181818181818184</v>
      </c>
      <c r="BA38" s="163">
        <v>82</v>
      </c>
      <c r="BB38" s="164">
        <f t="shared" si="41"/>
        <v>0.29818181818181816</v>
      </c>
      <c r="BC38" s="119"/>
      <c r="BD38" s="152">
        <v>263</v>
      </c>
      <c r="BE38" s="152">
        <v>67</v>
      </c>
      <c r="BF38" s="111">
        <f t="shared" si="42"/>
        <v>0.25475285171102663</v>
      </c>
      <c r="BG38" s="152">
        <v>77</v>
      </c>
      <c r="BH38" s="111">
        <f t="shared" si="43"/>
        <v>0.29277566539923955</v>
      </c>
      <c r="BI38" s="118"/>
      <c r="BJ38" s="163">
        <v>402</v>
      </c>
      <c r="BK38" s="163">
        <v>61</v>
      </c>
      <c r="BL38" s="164">
        <f t="shared" si="18"/>
        <v>0.15174129353233831</v>
      </c>
      <c r="BM38" s="163">
        <v>68</v>
      </c>
      <c r="BN38" s="164">
        <f t="shared" si="19"/>
        <v>0.1691542288557214</v>
      </c>
      <c r="BO38" s="119"/>
      <c r="BP38" s="152">
        <v>393</v>
      </c>
      <c r="BQ38" s="152">
        <v>65</v>
      </c>
      <c r="BR38" s="111">
        <f t="shared" si="12"/>
        <v>0.16539440203562342</v>
      </c>
      <c r="BS38" s="152">
        <v>73</v>
      </c>
      <c r="BT38" s="111">
        <f t="shared" si="13"/>
        <v>0.18575063613231552</v>
      </c>
      <c r="BU38" s="118"/>
      <c r="BV38" s="163">
        <v>510</v>
      </c>
      <c r="BW38" s="163">
        <v>65</v>
      </c>
      <c r="BX38" s="164">
        <f t="shared" si="20"/>
        <v>0.12745098039215685</v>
      </c>
      <c r="BY38" s="163">
        <v>76</v>
      </c>
      <c r="BZ38" s="164">
        <f t="shared" si="21"/>
        <v>0.14901960784313725</v>
      </c>
      <c r="CA38" s="119"/>
      <c r="CB38" s="152">
        <v>444</v>
      </c>
      <c r="CC38" s="152">
        <v>63</v>
      </c>
      <c r="CD38" s="111">
        <f t="shared" si="14"/>
        <v>0.14189189189189189</v>
      </c>
      <c r="CE38" s="152">
        <v>70</v>
      </c>
      <c r="CF38" s="111">
        <f t="shared" si="15"/>
        <v>0.15765765765765766</v>
      </c>
      <c r="CG38" s="118"/>
      <c r="CH38" s="163">
        <v>401</v>
      </c>
      <c r="CI38" s="163">
        <v>79</v>
      </c>
      <c r="CJ38" s="164">
        <f t="shared" si="22"/>
        <v>0.1970074812967581</v>
      </c>
      <c r="CK38" s="163">
        <v>82</v>
      </c>
      <c r="CL38" s="164">
        <f t="shared" si="23"/>
        <v>0.20448877805486285</v>
      </c>
      <c r="CM38" s="119"/>
      <c r="CN38" s="152">
        <v>356</v>
      </c>
      <c r="CO38" s="152">
        <v>71</v>
      </c>
      <c r="CP38" s="111">
        <f t="shared" si="16"/>
        <v>0.199438202247191</v>
      </c>
      <c r="CQ38" s="152">
        <v>73</v>
      </c>
      <c r="CR38" s="111">
        <f t="shared" si="17"/>
        <v>0.2050561797752809</v>
      </c>
    </row>
    <row r="39" spans="1:96" s="157" customFormat="1" ht="12.75" x14ac:dyDescent="0.2">
      <c r="A39" s="18" t="s">
        <v>84</v>
      </c>
      <c r="B39" s="29"/>
      <c r="C39" s="29"/>
      <c r="D39" s="30"/>
      <c r="E39" s="29"/>
      <c r="F39" s="30"/>
      <c r="G39" s="117"/>
      <c r="H39" s="29"/>
      <c r="I39" s="29"/>
      <c r="J39" s="30"/>
      <c r="K39" s="29"/>
      <c r="L39" s="111"/>
      <c r="M39" s="118"/>
      <c r="N39" s="112">
        <v>2</v>
      </c>
      <c r="O39" s="112">
        <v>1</v>
      </c>
      <c r="P39" s="111">
        <f t="shared" si="28"/>
        <v>0.5</v>
      </c>
      <c r="Q39" s="112">
        <v>1</v>
      </c>
      <c r="R39" s="111">
        <f t="shared" si="34"/>
        <v>0.5</v>
      </c>
      <c r="S39" s="119"/>
      <c r="T39" s="112"/>
      <c r="U39" s="112"/>
      <c r="V39" s="111"/>
      <c r="W39" s="112"/>
      <c r="X39" s="111"/>
      <c r="Y39" s="118"/>
      <c r="Z39" s="163">
        <v>1</v>
      </c>
      <c r="AA39" s="163">
        <v>1</v>
      </c>
      <c r="AB39" s="164">
        <f t="shared" si="2"/>
        <v>1</v>
      </c>
      <c r="AC39" s="163">
        <v>1</v>
      </c>
      <c r="AD39" s="164">
        <f t="shared" si="3"/>
        <v>1</v>
      </c>
      <c r="AE39" s="119"/>
      <c r="AF39" s="152">
        <v>1</v>
      </c>
      <c r="AG39" s="152">
        <v>1</v>
      </c>
      <c r="AH39" s="111">
        <f t="shared" si="37"/>
        <v>1</v>
      </c>
      <c r="AI39" s="152">
        <v>1</v>
      </c>
      <c r="AJ39" s="111">
        <f t="shared" si="35"/>
        <v>1</v>
      </c>
      <c r="AK39" s="118"/>
      <c r="AL39" s="163">
        <v>2</v>
      </c>
      <c r="AM39" s="163">
        <v>1</v>
      </c>
      <c r="AN39" s="164">
        <f t="shared" si="24"/>
        <v>0.5</v>
      </c>
      <c r="AO39" s="163">
        <v>1</v>
      </c>
      <c r="AP39" s="164">
        <f t="shared" si="38"/>
        <v>0.5</v>
      </c>
      <c r="AQ39" s="119"/>
      <c r="AR39" s="152">
        <v>2</v>
      </c>
      <c r="AS39" s="152">
        <v>1</v>
      </c>
      <c r="AT39" s="111">
        <f t="shared" si="7"/>
        <v>0.5</v>
      </c>
      <c r="AU39" s="152">
        <v>1</v>
      </c>
      <c r="AV39" s="111">
        <f t="shared" si="39"/>
        <v>0.5</v>
      </c>
      <c r="AW39" s="118"/>
      <c r="AX39" s="163">
        <v>1</v>
      </c>
      <c r="AY39" s="163">
        <v>0</v>
      </c>
      <c r="AZ39" s="164">
        <f t="shared" si="40"/>
        <v>0</v>
      </c>
      <c r="BA39" s="163">
        <v>0</v>
      </c>
      <c r="BB39" s="164">
        <f t="shared" si="41"/>
        <v>0</v>
      </c>
      <c r="BC39" s="119"/>
      <c r="BD39" s="152">
        <v>3</v>
      </c>
      <c r="BE39" s="152">
        <v>0</v>
      </c>
      <c r="BF39" s="111">
        <f t="shared" si="42"/>
        <v>0</v>
      </c>
      <c r="BG39" s="152">
        <v>0</v>
      </c>
      <c r="BH39" s="111">
        <f t="shared" si="43"/>
        <v>0</v>
      </c>
      <c r="BI39" s="118"/>
      <c r="BJ39" s="163">
        <v>1</v>
      </c>
      <c r="BK39" s="163">
        <v>1</v>
      </c>
      <c r="BL39" s="164">
        <f t="shared" si="18"/>
        <v>1</v>
      </c>
      <c r="BM39" s="163">
        <v>1</v>
      </c>
      <c r="BN39" s="164">
        <f t="shared" si="19"/>
        <v>1</v>
      </c>
      <c r="BO39" s="119"/>
      <c r="BP39" s="152">
        <v>52</v>
      </c>
      <c r="BQ39" s="152">
        <v>4</v>
      </c>
      <c r="BR39" s="111">
        <f t="shared" si="12"/>
        <v>7.6923076923076927E-2</v>
      </c>
      <c r="BS39" s="152">
        <v>4</v>
      </c>
      <c r="BT39" s="111">
        <f t="shared" si="13"/>
        <v>7.6923076923076927E-2</v>
      </c>
      <c r="BU39" s="118"/>
      <c r="BV39" s="163">
        <v>0</v>
      </c>
      <c r="BW39" s="163">
        <v>0</v>
      </c>
      <c r="BX39" s="164" t="str">
        <f t="shared" si="20"/>
        <v>na</v>
      </c>
      <c r="BY39" s="163">
        <v>0</v>
      </c>
      <c r="BZ39" s="164" t="str">
        <f t="shared" si="21"/>
        <v>na</v>
      </c>
      <c r="CA39" s="119"/>
      <c r="CB39" s="152">
        <v>38</v>
      </c>
      <c r="CC39" s="152">
        <v>5</v>
      </c>
      <c r="CD39" s="111">
        <f t="shared" si="14"/>
        <v>0.13157894736842105</v>
      </c>
      <c r="CE39" s="152">
        <v>5</v>
      </c>
      <c r="CF39" s="111">
        <f t="shared" si="15"/>
        <v>0.13157894736842105</v>
      </c>
      <c r="CG39" s="118"/>
      <c r="CH39" s="163">
        <v>0</v>
      </c>
      <c r="CI39" s="163">
        <v>0</v>
      </c>
      <c r="CJ39" s="164" t="str">
        <f t="shared" si="22"/>
        <v>na</v>
      </c>
      <c r="CK39" s="163">
        <v>0</v>
      </c>
      <c r="CL39" s="164" t="str">
        <f t="shared" si="23"/>
        <v>na</v>
      </c>
      <c r="CM39" s="119"/>
      <c r="CN39" s="152">
        <v>30</v>
      </c>
      <c r="CO39" s="152">
        <v>9</v>
      </c>
      <c r="CP39" s="111">
        <f t="shared" si="16"/>
        <v>0.3</v>
      </c>
      <c r="CQ39" s="152">
        <v>9</v>
      </c>
      <c r="CR39" s="111">
        <f t="shared" si="17"/>
        <v>0.3</v>
      </c>
    </row>
    <row r="40" spans="1:96" s="157" customFormat="1" ht="12.75" x14ac:dyDescent="0.2">
      <c r="A40" s="18" t="s">
        <v>24</v>
      </c>
      <c r="B40" s="29">
        <v>4</v>
      </c>
      <c r="C40" s="29">
        <v>2</v>
      </c>
      <c r="D40" s="30">
        <f t="shared" si="44"/>
        <v>0.5</v>
      </c>
      <c r="E40" s="29">
        <v>3</v>
      </c>
      <c r="F40" s="30">
        <f t="shared" ref="F40:F46" si="50">+E40/B40</f>
        <v>0.75</v>
      </c>
      <c r="G40" s="117"/>
      <c r="H40" s="29">
        <v>4</v>
      </c>
      <c r="I40" s="29">
        <v>2</v>
      </c>
      <c r="J40" s="30">
        <f t="shared" ref="J40" si="51">+I40/H40</f>
        <v>0.5</v>
      </c>
      <c r="K40" s="29">
        <v>3</v>
      </c>
      <c r="L40" s="111">
        <f t="shared" ref="L40:L46" si="52">+K40/H40</f>
        <v>0.75</v>
      </c>
      <c r="M40" s="118"/>
      <c r="N40" s="112">
        <v>14</v>
      </c>
      <c r="O40" s="112">
        <v>8</v>
      </c>
      <c r="P40" s="111">
        <f t="shared" si="28"/>
        <v>0.5714285714285714</v>
      </c>
      <c r="Q40" s="112">
        <v>11</v>
      </c>
      <c r="R40" s="111">
        <f t="shared" si="34"/>
        <v>0.7857142857142857</v>
      </c>
      <c r="S40" s="119"/>
      <c r="T40" s="112">
        <v>13</v>
      </c>
      <c r="U40" s="112">
        <v>9</v>
      </c>
      <c r="V40" s="111">
        <f t="shared" ref="V40:V41" si="53">+U40/T40</f>
        <v>0.69230769230769229</v>
      </c>
      <c r="W40" s="112">
        <v>11</v>
      </c>
      <c r="X40" s="111">
        <f t="shared" ref="X40:X46" si="54">+W40/T40</f>
        <v>0.84615384615384615</v>
      </c>
      <c r="Y40" s="118"/>
      <c r="Z40" s="163">
        <v>56</v>
      </c>
      <c r="AA40" s="163">
        <v>40</v>
      </c>
      <c r="AB40" s="164">
        <f t="shared" si="2"/>
        <v>0.7142857142857143</v>
      </c>
      <c r="AC40" s="163">
        <v>42</v>
      </c>
      <c r="AD40" s="164">
        <f t="shared" si="3"/>
        <v>0.75</v>
      </c>
      <c r="AE40" s="119"/>
      <c r="AF40" s="152">
        <v>50</v>
      </c>
      <c r="AG40" s="152">
        <v>37</v>
      </c>
      <c r="AH40" s="111">
        <f t="shared" si="37"/>
        <v>0.74</v>
      </c>
      <c r="AI40" s="152">
        <v>39</v>
      </c>
      <c r="AJ40" s="111">
        <f t="shared" si="35"/>
        <v>0.78</v>
      </c>
      <c r="AK40" s="118"/>
      <c r="AL40" s="163">
        <v>44</v>
      </c>
      <c r="AM40" s="163">
        <v>34</v>
      </c>
      <c r="AN40" s="164">
        <f t="shared" si="24"/>
        <v>0.77272727272727271</v>
      </c>
      <c r="AO40" s="163">
        <v>34</v>
      </c>
      <c r="AP40" s="164">
        <f t="shared" si="38"/>
        <v>0.77272727272727271</v>
      </c>
      <c r="AQ40" s="119"/>
      <c r="AR40" s="152">
        <v>40</v>
      </c>
      <c r="AS40" s="152">
        <v>34</v>
      </c>
      <c r="AT40" s="111">
        <f t="shared" si="7"/>
        <v>0.85</v>
      </c>
      <c r="AU40" s="152">
        <v>34</v>
      </c>
      <c r="AV40" s="111">
        <f t="shared" si="39"/>
        <v>0.85</v>
      </c>
      <c r="AW40" s="118"/>
      <c r="AX40" s="163">
        <v>85</v>
      </c>
      <c r="AY40" s="163">
        <v>1</v>
      </c>
      <c r="AZ40" s="164">
        <f t="shared" si="40"/>
        <v>1.1764705882352941E-2</v>
      </c>
      <c r="BA40" s="163">
        <v>1</v>
      </c>
      <c r="BB40" s="164">
        <f t="shared" si="41"/>
        <v>1.1764705882352941E-2</v>
      </c>
      <c r="BC40" s="119"/>
      <c r="BD40" s="152">
        <v>79</v>
      </c>
      <c r="BE40" s="152">
        <v>1</v>
      </c>
      <c r="BF40" s="111">
        <f t="shared" si="42"/>
        <v>1.2658227848101266E-2</v>
      </c>
      <c r="BG40" s="152">
        <v>1</v>
      </c>
      <c r="BH40" s="111">
        <f t="shared" si="43"/>
        <v>1.2658227848101266E-2</v>
      </c>
      <c r="BI40" s="118"/>
      <c r="BJ40" s="163">
        <v>43</v>
      </c>
      <c r="BK40" s="163">
        <v>5</v>
      </c>
      <c r="BL40" s="164">
        <f t="shared" si="18"/>
        <v>0.11627906976744186</v>
      </c>
      <c r="BM40" s="163">
        <v>5</v>
      </c>
      <c r="BN40" s="164">
        <f t="shared" si="19"/>
        <v>0.11627906976744186</v>
      </c>
      <c r="BO40" s="119"/>
      <c r="BP40" s="152">
        <v>37</v>
      </c>
      <c r="BQ40" s="152">
        <v>4</v>
      </c>
      <c r="BR40" s="111">
        <f t="shared" si="12"/>
        <v>0.10810810810810811</v>
      </c>
      <c r="BS40" s="152">
        <v>4</v>
      </c>
      <c r="BT40" s="111">
        <f t="shared" si="13"/>
        <v>0.10810810810810811</v>
      </c>
      <c r="BU40" s="118"/>
      <c r="BV40" s="163">
        <v>0</v>
      </c>
      <c r="BW40" s="163">
        <v>0</v>
      </c>
      <c r="BX40" s="164" t="str">
        <f t="shared" si="20"/>
        <v>na</v>
      </c>
      <c r="BY40" s="163">
        <v>0</v>
      </c>
      <c r="BZ40" s="164" t="str">
        <f t="shared" si="21"/>
        <v>na</v>
      </c>
      <c r="CA40" s="119"/>
      <c r="CB40" s="152">
        <v>0</v>
      </c>
      <c r="CC40" s="152">
        <v>0</v>
      </c>
      <c r="CD40" s="111" t="str">
        <f t="shared" si="14"/>
        <v>na</v>
      </c>
      <c r="CE40" s="152">
        <v>0</v>
      </c>
      <c r="CF40" s="111" t="str">
        <f t="shared" si="15"/>
        <v>na</v>
      </c>
      <c r="CG40" s="118"/>
      <c r="CH40" s="163">
        <v>0</v>
      </c>
      <c r="CI40" s="163">
        <v>0</v>
      </c>
      <c r="CJ40" s="164" t="str">
        <f t="shared" si="22"/>
        <v>na</v>
      </c>
      <c r="CK40" s="163">
        <v>0</v>
      </c>
      <c r="CL40" s="164" t="str">
        <f t="shared" si="23"/>
        <v>na</v>
      </c>
      <c r="CM40" s="119"/>
      <c r="CN40" s="152">
        <v>0</v>
      </c>
      <c r="CO40" s="152">
        <v>0</v>
      </c>
      <c r="CP40" s="111" t="str">
        <f t="shared" si="16"/>
        <v>na</v>
      </c>
      <c r="CQ40" s="152">
        <v>0</v>
      </c>
      <c r="CR40" s="111" t="str">
        <f t="shared" si="17"/>
        <v>na</v>
      </c>
    </row>
    <row r="41" spans="1:96" s="157" customFormat="1" ht="12.75" x14ac:dyDescent="0.2">
      <c r="A41" s="18" t="s">
        <v>25</v>
      </c>
      <c r="B41" s="29">
        <v>1</v>
      </c>
      <c r="C41" s="29">
        <v>1</v>
      </c>
      <c r="D41" s="30">
        <f t="shared" ref="D41:D46" si="55">+C41/B41</f>
        <v>1</v>
      </c>
      <c r="E41" s="29">
        <v>1</v>
      </c>
      <c r="F41" s="30">
        <f t="shared" si="50"/>
        <v>1</v>
      </c>
      <c r="G41" s="120"/>
      <c r="H41" s="29">
        <v>1</v>
      </c>
      <c r="I41" s="29">
        <v>1</v>
      </c>
      <c r="J41" s="30">
        <f t="shared" ref="J41:J56" si="56">+I41/H41</f>
        <v>1</v>
      </c>
      <c r="K41" s="29">
        <v>1</v>
      </c>
      <c r="L41" s="111">
        <f t="shared" si="52"/>
        <v>1</v>
      </c>
      <c r="M41" s="121"/>
      <c r="N41" s="112">
        <v>1</v>
      </c>
      <c r="O41" s="112">
        <v>1</v>
      </c>
      <c r="P41" s="111">
        <f t="shared" si="28"/>
        <v>1</v>
      </c>
      <c r="Q41" s="112">
        <v>1</v>
      </c>
      <c r="R41" s="111">
        <f t="shared" si="34"/>
        <v>1</v>
      </c>
      <c r="S41" s="124"/>
      <c r="T41" s="112">
        <v>1</v>
      </c>
      <c r="U41" s="112">
        <v>1</v>
      </c>
      <c r="V41" s="111">
        <f t="shared" si="53"/>
        <v>1</v>
      </c>
      <c r="W41" s="112">
        <v>1</v>
      </c>
      <c r="X41" s="111">
        <f t="shared" si="54"/>
        <v>1</v>
      </c>
      <c r="Y41" s="121"/>
      <c r="Z41" s="163">
        <v>1</v>
      </c>
      <c r="AA41" s="163">
        <v>1</v>
      </c>
      <c r="AB41" s="164">
        <f t="shared" si="2"/>
        <v>1</v>
      </c>
      <c r="AC41" s="163">
        <v>1</v>
      </c>
      <c r="AD41" s="164">
        <f t="shared" si="3"/>
        <v>1</v>
      </c>
      <c r="AE41" s="124"/>
      <c r="AF41" s="152">
        <v>2</v>
      </c>
      <c r="AG41" s="152">
        <v>1</v>
      </c>
      <c r="AH41" s="111">
        <f t="shared" si="37"/>
        <v>0.5</v>
      </c>
      <c r="AI41" s="152">
        <v>1</v>
      </c>
      <c r="AJ41" s="111">
        <f t="shared" si="35"/>
        <v>0.5</v>
      </c>
      <c r="AK41" s="121"/>
      <c r="AL41" s="163">
        <v>5</v>
      </c>
      <c r="AM41" s="163">
        <v>1</v>
      </c>
      <c r="AN41" s="164">
        <f t="shared" si="24"/>
        <v>0.2</v>
      </c>
      <c r="AO41" s="163">
        <v>1</v>
      </c>
      <c r="AP41" s="164">
        <f t="shared" si="38"/>
        <v>0.2</v>
      </c>
      <c r="AQ41" s="124"/>
      <c r="AR41" s="152">
        <v>1</v>
      </c>
      <c r="AS41" s="152">
        <v>1</v>
      </c>
      <c r="AT41" s="111">
        <f t="shared" si="7"/>
        <v>1</v>
      </c>
      <c r="AU41" s="152">
        <v>1</v>
      </c>
      <c r="AV41" s="111">
        <f t="shared" si="39"/>
        <v>1</v>
      </c>
      <c r="AW41" s="121"/>
      <c r="AX41" s="163">
        <v>16</v>
      </c>
      <c r="AY41" s="163">
        <v>0</v>
      </c>
      <c r="AZ41" s="164">
        <f t="shared" si="40"/>
        <v>0</v>
      </c>
      <c r="BA41" s="163">
        <v>0</v>
      </c>
      <c r="BB41" s="164">
        <f t="shared" si="41"/>
        <v>0</v>
      </c>
      <c r="BC41" s="124"/>
      <c r="BD41" s="152">
        <v>13</v>
      </c>
      <c r="BE41" s="152">
        <v>0</v>
      </c>
      <c r="BF41" s="111">
        <f t="shared" si="42"/>
        <v>0</v>
      </c>
      <c r="BG41" s="152">
        <v>0</v>
      </c>
      <c r="BH41" s="111">
        <f t="shared" si="43"/>
        <v>0</v>
      </c>
      <c r="BI41" s="121"/>
      <c r="BJ41" s="163">
        <v>0</v>
      </c>
      <c r="BK41" s="163">
        <v>0</v>
      </c>
      <c r="BL41" s="164" t="str">
        <f t="shared" si="18"/>
        <v>na</v>
      </c>
      <c r="BM41" s="163">
        <v>0</v>
      </c>
      <c r="BN41" s="164" t="str">
        <f t="shared" si="19"/>
        <v>na</v>
      </c>
      <c r="BO41" s="124"/>
      <c r="BP41" s="152">
        <v>0</v>
      </c>
      <c r="BQ41" s="152">
        <v>0</v>
      </c>
      <c r="BR41" s="111" t="str">
        <f t="shared" si="12"/>
        <v>na</v>
      </c>
      <c r="BS41" s="152">
        <v>0</v>
      </c>
      <c r="BT41" s="111" t="str">
        <f t="shared" si="13"/>
        <v>na</v>
      </c>
      <c r="BU41" s="121"/>
      <c r="BV41" s="163">
        <v>0</v>
      </c>
      <c r="BW41" s="163">
        <v>0</v>
      </c>
      <c r="BX41" s="164" t="str">
        <f t="shared" si="20"/>
        <v>na</v>
      </c>
      <c r="BY41" s="163">
        <v>0</v>
      </c>
      <c r="BZ41" s="164" t="str">
        <f t="shared" si="21"/>
        <v>na</v>
      </c>
      <c r="CA41" s="124"/>
      <c r="CB41" s="152">
        <v>0</v>
      </c>
      <c r="CC41" s="152">
        <v>0</v>
      </c>
      <c r="CD41" s="111" t="str">
        <f t="shared" si="14"/>
        <v>na</v>
      </c>
      <c r="CE41" s="152">
        <v>0</v>
      </c>
      <c r="CF41" s="111" t="str">
        <f t="shared" si="15"/>
        <v>na</v>
      </c>
      <c r="CG41" s="121"/>
      <c r="CH41" s="163">
        <v>0</v>
      </c>
      <c r="CI41" s="163">
        <v>0</v>
      </c>
      <c r="CJ41" s="164" t="str">
        <f t="shared" si="22"/>
        <v>na</v>
      </c>
      <c r="CK41" s="163">
        <v>0</v>
      </c>
      <c r="CL41" s="164" t="str">
        <f t="shared" si="23"/>
        <v>na</v>
      </c>
      <c r="CM41" s="124"/>
      <c r="CN41" s="152">
        <v>0</v>
      </c>
      <c r="CO41" s="152">
        <v>0</v>
      </c>
      <c r="CP41" s="111" t="str">
        <f t="shared" si="16"/>
        <v>na</v>
      </c>
      <c r="CQ41" s="152">
        <v>0</v>
      </c>
      <c r="CR41" s="111" t="str">
        <f t="shared" si="17"/>
        <v>na</v>
      </c>
    </row>
    <row r="42" spans="1:96" s="157" customFormat="1" ht="12.75" x14ac:dyDescent="0.2">
      <c r="A42" s="18" t="s">
        <v>26</v>
      </c>
      <c r="B42" s="29">
        <v>11</v>
      </c>
      <c r="C42" s="29">
        <v>7</v>
      </c>
      <c r="D42" s="30">
        <f t="shared" si="55"/>
        <v>0.63636363636363635</v>
      </c>
      <c r="E42" s="29">
        <v>8</v>
      </c>
      <c r="F42" s="30">
        <f t="shared" si="50"/>
        <v>0.72727272727272729</v>
      </c>
      <c r="G42" s="117"/>
      <c r="H42" s="29">
        <v>9</v>
      </c>
      <c r="I42" s="29">
        <v>7</v>
      </c>
      <c r="J42" s="30">
        <f t="shared" si="56"/>
        <v>0.77777777777777779</v>
      </c>
      <c r="K42" s="29">
        <v>8</v>
      </c>
      <c r="L42" s="111">
        <f t="shared" si="52"/>
        <v>0.88888888888888884</v>
      </c>
      <c r="M42" s="118"/>
      <c r="N42" s="112">
        <v>14</v>
      </c>
      <c r="O42" s="112">
        <v>9</v>
      </c>
      <c r="P42" s="111">
        <f>+O42/N42</f>
        <v>0.6428571428571429</v>
      </c>
      <c r="Q42" s="112">
        <v>10</v>
      </c>
      <c r="R42" s="111">
        <f t="shared" si="34"/>
        <v>0.7142857142857143</v>
      </c>
      <c r="S42" s="119"/>
      <c r="T42" s="112">
        <v>12</v>
      </c>
      <c r="U42" s="112">
        <v>7</v>
      </c>
      <c r="V42" s="111">
        <f>+U42/T42</f>
        <v>0.58333333333333337</v>
      </c>
      <c r="W42" s="112">
        <v>8</v>
      </c>
      <c r="X42" s="111">
        <f t="shared" si="54"/>
        <v>0.66666666666666663</v>
      </c>
      <c r="Y42" s="118"/>
      <c r="Z42" s="163">
        <v>69</v>
      </c>
      <c r="AA42" s="163">
        <v>55</v>
      </c>
      <c r="AB42" s="164">
        <f t="shared" ref="AB42:AB66" si="57">AA42/Z42</f>
        <v>0.79710144927536231</v>
      </c>
      <c r="AC42" s="163">
        <v>57</v>
      </c>
      <c r="AD42" s="164">
        <f t="shared" ref="AD42:AD66" si="58">AC42/Z42</f>
        <v>0.82608695652173914</v>
      </c>
      <c r="AE42" s="119"/>
      <c r="AF42" s="152">
        <v>64</v>
      </c>
      <c r="AG42" s="152">
        <v>55</v>
      </c>
      <c r="AH42" s="111">
        <f t="shared" si="37"/>
        <v>0.859375</v>
      </c>
      <c r="AI42" s="152">
        <v>56</v>
      </c>
      <c r="AJ42" s="111">
        <f t="shared" si="35"/>
        <v>0.875</v>
      </c>
      <c r="AK42" s="118"/>
      <c r="AL42" s="163">
        <v>165</v>
      </c>
      <c r="AM42" s="163">
        <v>48</v>
      </c>
      <c r="AN42" s="164">
        <f t="shared" si="24"/>
        <v>0.29090909090909089</v>
      </c>
      <c r="AO42" s="163">
        <v>48</v>
      </c>
      <c r="AP42" s="164">
        <f t="shared" si="38"/>
        <v>0.29090909090909089</v>
      </c>
      <c r="AQ42" s="119"/>
      <c r="AR42" s="152">
        <v>157</v>
      </c>
      <c r="AS42" s="152">
        <v>49</v>
      </c>
      <c r="AT42" s="111">
        <f t="shared" ref="AT42:AT66" si="59">AS42/AR42</f>
        <v>0.31210191082802546</v>
      </c>
      <c r="AU42" s="152">
        <v>49</v>
      </c>
      <c r="AV42" s="111">
        <f t="shared" si="39"/>
        <v>0.31210191082802546</v>
      </c>
      <c r="AW42" s="118"/>
      <c r="AX42" s="163">
        <v>122</v>
      </c>
      <c r="AY42" s="163">
        <v>0</v>
      </c>
      <c r="AZ42" s="164">
        <f t="shared" si="40"/>
        <v>0</v>
      </c>
      <c r="BA42" s="163">
        <v>0</v>
      </c>
      <c r="BB42" s="164">
        <f t="shared" si="41"/>
        <v>0</v>
      </c>
      <c r="BC42" s="119"/>
      <c r="BD42" s="152">
        <v>111</v>
      </c>
      <c r="BE42" s="152">
        <v>0</v>
      </c>
      <c r="BF42" s="111">
        <f t="shared" si="42"/>
        <v>0</v>
      </c>
      <c r="BG42" s="152">
        <v>0</v>
      </c>
      <c r="BH42" s="111">
        <f t="shared" si="43"/>
        <v>0</v>
      </c>
      <c r="BI42" s="118"/>
      <c r="BJ42" s="163">
        <v>63</v>
      </c>
      <c r="BK42" s="163">
        <v>1</v>
      </c>
      <c r="BL42" s="164">
        <f t="shared" si="18"/>
        <v>1.5873015873015872E-2</v>
      </c>
      <c r="BM42" s="163">
        <v>1</v>
      </c>
      <c r="BN42" s="164">
        <f t="shared" si="19"/>
        <v>1.5873015873015872E-2</v>
      </c>
      <c r="BO42" s="119"/>
      <c r="BP42" s="152">
        <v>51</v>
      </c>
      <c r="BQ42" s="152">
        <v>1</v>
      </c>
      <c r="BR42" s="111">
        <f t="shared" si="12"/>
        <v>1.9607843137254902E-2</v>
      </c>
      <c r="BS42" s="152">
        <v>1</v>
      </c>
      <c r="BT42" s="111">
        <f t="shared" si="13"/>
        <v>1.9607843137254902E-2</v>
      </c>
      <c r="BU42" s="118"/>
      <c r="BV42" s="163">
        <v>0</v>
      </c>
      <c r="BW42" s="163">
        <v>0</v>
      </c>
      <c r="BX42" s="164" t="str">
        <f t="shared" si="20"/>
        <v>na</v>
      </c>
      <c r="BY42" s="163">
        <v>0</v>
      </c>
      <c r="BZ42" s="164" t="str">
        <f t="shared" si="21"/>
        <v>na</v>
      </c>
      <c r="CA42" s="119"/>
      <c r="CB42" s="152">
        <v>0</v>
      </c>
      <c r="CC42" s="152">
        <v>0</v>
      </c>
      <c r="CD42" s="111" t="str">
        <f t="shared" si="14"/>
        <v>na</v>
      </c>
      <c r="CE42" s="152">
        <v>0</v>
      </c>
      <c r="CF42" s="111" t="str">
        <f t="shared" si="15"/>
        <v>na</v>
      </c>
      <c r="CG42" s="118"/>
      <c r="CH42" s="163">
        <v>0</v>
      </c>
      <c r="CI42" s="163">
        <v>0</v>
      </c>
      <c r="CJ42" s="164" t="str">
        <f t="shared" si="22"/>
        <v>na</v>
      </c>
      <c r="CK42" s="163">
        <v>0</v>
      </c>
      <c r="CL42" s="164" t="str">
        <f t="shared" si="23"/>
        <v>na</v>
      </c>
      <c r="CM42" s="119"/>
      <c r="CN42" s="152">
        <v>0</v>
      </c>
      <c r="CO42" s="152">
        <v>0</v>
      </c>
      <c r="CP42" s="111" t="str">
        <f t="shared" si="16"/>
        <v>na</v>
      </c>
      <c r="CQ42" s="152">
        <v>0</v>
      </c>
      <c r="CR42" s="111" t="str">
        <f t="shared" si="17"/>
        <v>na</v>
      </c>
    </row>
    <row r="43" spans="1:96" s="157" customFormat="1" ht="12.75" x14ac:dyDescent="0.2">
      <c r="A43" s="18" t="s">
        <v>27</v>
      </c>
      <c r="B43" s="29">
        <v>6</v>
      </c>
      <c r="C43" s="29">
        <v>5</v>
      </c>
      <c r="D43" s="30">
        <f t="shared" si="55"/>
        <v>0.83333333333333337</v>
      </c>
      <c r="E43" s="29">
        <v>5</v>
      </c>
      <c r="F43" s="30">
        <f t="shared" si="50"/>
        <v>0.83333333333333337</v>
      </c>
      <c r="G43" s="117"/>
      <c r="H43" s="29">
        <v>4</v>
      </c>
      <c r="I43" s="29">
        <v>3</v>
      </c>
      <c r="J43" s="30">
        <f t="shared" si="56"/>
        <v>0.75</v>
      </c>
      <c r="K43" s="29">
        <v>3</v>
      </c>
      <c r="L43" s="111">
        <f t="shared" si="52"/>
        <v>0.75</v>
      </c>
      <c r="M43" s="118"/>
      <c r="N43" s="112">
        <v>4</v>
      </c>
      <c r="O43" s="112">
        <v>2</v>
      </c>
      <c r="P43" s="111">
        <f>+O43/N43</f>
        <v>0.5</v>
      </c>
      <c r="Q43" s="112">
        <v>2</v>
      </c>
      <c r="R43" s="111">
        <f t="shared" si="34"/>
        <v>0.5</v>
      </c>
      <c r="S43" s="119"/>
      <c r="T43" s="112">
        <v>3</v>
      </c>
      <c r="U43" s="112">
        <v>2</v>
      </c>
      <c r="V43" s="111">
        <f>+U43/T43</f>
        <v>0.66666666666666663</v>
      </c>
      <c r="W43" s="112">
        <v>2</v>
      </c>
      <c r="X43" s="111">
        <f t="shared" si="54"/>
        <v>0.66666666666666663</v>
      </c>
      <c r="Y43" s="118"/>
      <c r="Z43" s="163">
        <v>15</v>
      </c>
      <c r="AA43" s="163">
        <v>4</v>
      </c>
      <c r="AB43" s="164">
        <f t="shared" si="57"/>
        <v>0.26666666666666666</v>
      </c>
      <c r="AC43" s="163">
        <v>4</v>
      </c>
      <c r="AD43" s="164">
        <f t="shared" si="58"/>
        <v>0.26666666666666666</v>
      </c>
      <c r="AE43" s="119"/>
      <c r="AF43" s="152">
        <v>13</v>
      </c>
      <c r="AG43" s="152">
        <v>4</v>
      </c>
      <c r="AH43" s="111">
        <f t="shared" si="37"/>
        <v>0.30769230769230771</v>
      </c>
      <c r="AI43" s="152">
        <v>4</v>
      </c>
      <c r="AJ43" s="111">
        <f t="shared" si="35"/>
        <v>0.30769230769230771</v>
      </c>
      <c r="AK43" s="118"/>
      <c r="AL43" s="163">
        <v>36</v>
      </c>
      <c r="AM43" s="163">
        <v>3</v>
      </c>
      <c r="AN43" s="164">
        <f t="shared" si="24"/>
        <v>8.3333333333333329E-2</v>
      </c>
      <c r="AO43" s="163">
        <v>3</v>
      </c>
      <c r="AP43" s="164">
        <f t="shared" si="38"/>
        <v>8.3333333333333329E-2</v>
      </c>
      <c r="AQ43" s="119"/>
      <c r="AR43" s="152">
        <v>19</v>
      </c>
      <c r="AS43" s="152">
        <v>3</v>
      </c>
      <c r="AT43" s="111">
        <f t="shared" si="59"/>
        <v>0.15789473684210525</v>
      </c>
      <c r="AU43" s="152">
        <v>3</v>
      </c>
      <c r="AV43" s="111">
        <f t="shared" si="39"/>
        <v>0.15789473684210525</v>
      </c>
      <c r="AW43" s="118"/>
      <c r="AX43" s="163">
        <v>30</v>
      </c>
      <c r="AY43" s="163">
        <v>0</v>
      </c>
      <c r="AZ43" s="164">
        <f t="shared" si="40"/>
        <v>0</v>
      </c>
      <c r="BA43" s="163">
        <v>0</v>
      </c>
      <c r="BB43" s="164">
        <f t="shared" si="41"/>
        <v>0</v>
      </c>
      <c r="BC43" s="119"/>
      <c r="BD43" s="152">
        <v>17</v>
      </c>
      <c r="BE43" s="152">
        <v>0</v>
      </c>
      <c r="BF43" s="111">
        <f t="shared" si="42"/>
        <v>0</v>
      </c>
      <c r="BG43" s="152">
        <v>0</v>
      </c>
      <c r="BH43" s="111">
        <f t="shared" si="43"/>
        <v>0</v>
      </c>
      <c r="BI43" s="118"/>
      <c r="BJ43" s="163">
        <v>24</v>
      </c>
      <c r="BK43" s="163">
        <v>0</v>
      </c>
      <c r="BL43" s="164">
        <f t="shared" si="18"/>
        <v>0</v>
      </c>
      <c r="BM43" s="163">
        <v>0</v>
      </c>
      <c r="BN43" s="164">
        <f t="shared" si="19"/>
        <v>0</v>
      </c>
      <c r="BO43" s="119"/>
      <c r="BP43" s="152">
        <v>17</v>
      </c>
      <c r="BQ43" s="152">
        <v>0</v>
      </c>
      <c r="BR43" s="111">
        <f t="shared" si="12"/>
        <v>0</v>
      </c>
      <c r="BS43" s="152">
        <v>0</v>
      </c>
      <c r="BT43" s="111">
        <f t="shared" si="13"/>
        <v>0</v>
      </c>
      <c r="BU43" s="118"/>
      <c r="BV43" s="163">
        <v>0</v>
      </c>
      <c r="BW43" s="163">
        <v>0</v>
      </c>
      <c r="BX43" s="164" t="str">
        <f t="shared" si="20"/>
        <v>na</v>
      </c>
      <c r="BY43" s="163">
        <v>0</v>
      </c>
      <c r="BZ43" s="164" t="str">
        <f t="shared" si="21"/>
        <v>na</v>
      </c>
      <c r="CA43" s="119"/>
      <c r="CB43" s="152">
        <v>0</v>
      </c>
      <c r="CC43" s="152">
        <v>0</v>
      </c>
      <c r="CD43" s="111" t="str">
        <f t="shared" si="14"/>
        <v>na</v>
      </c>
      <c r="CE43" s="152">
        <v>0</v>
      </c>
      <c r="CF43" s="111" t="str">
        <f t="shared" si="15"/>
        <v>na</v>
      </c>
      <c r="CG43" s="118"/>
      <c r="CH43" s="163">
        <v>1</v>
      </c>
      <c r="CI43" s="163">
        <v>0</v>
      </c>
      <c r="CJ43" s="164">
        <f t="shared" si="22"/>
        <v>0</v>
      </c>
      <c r="CK43" s="163">
        <v>0</v>
      </c>
      <c r="CL43" s="164">
        <f t="shared" si="23"/>
        <v>0</v>
      </c>
      <c r="CM43" s="119"/>
      <c r="CN43" s="152">
        <v>0</v>
      </c>
      <c r="CO43" s="152">
        <v>0</v>
      </c>
      <c r="CP43" s="111" t="str">
        <f t="shared" si="16"/>
        <v>na</v>
      </c>
      <c r="CQ43" s="152">
        <v>0</v>
      </c>
      <c r="CR43" s="111" t="str">
        <f t="shared" si="17"/>
        <v>na</v>
      </c>
    </row>
    <row r="44" spans="1:96" s="157" customFormat="1" ht="12.75" x14ac:dyDescent="0.2">
      <c r="A44" s="18" t="s">
        <v>28</v>
      </c>
      <c r="B44" s="29">
        <v>445</v>
      </c>
      <c r="C44" s="29">
        <v>132</v>
      </c>
      <c r="D44" s="30">
        <f t="shared" si="55"/>
        <v>0.29662921348314608</v>
      </c>
      <c r="E44" s="29">
        <v>294</v>
      </c>
      <c r="F44" s="30">
        <f t="shared" si="50"/>
        <v>0.66067415730337076</v>
      </c>
      <c r="G44" s="117"/>
      <c r="H44" s="29">
        <v>394</v>
      </c>
      <c r="I44" s="29">
        <v>112</v>
      </c>
      <c r="J44" s="30">
        <f t="shared" si="56"/>
        <v>0.28426395939086296</v>
      </c>
      <c r="K44" s="29">
        <v>257</v>
      </c>
      <c r="L44" s="111">
        <f t="shared" si="52"/>
        <v>0.65228426395939088</v>
      </c>
      <c r="M44" s="118"/>
      <c r="N44" s="112">
        <v>461</v>
      </c>
      <c r="O44" s="112">
        <v>136</v>
      </c>
      <c r="P44" s="111">
        <f>+O44/N44</f>
        <v>0.29501084598698479</v>
      </c>
      <c r="Q44" s="112">
        <v>283</v>
      </c>
      <c r="R44" s="111">
        <f t="shared" si="34"/>
        <v>0.61388286334056397</v>
      </c>
      <c r="S44" s="119"/>
      <c r="T44" s="112">
        <v>426</v>
      </c>
      <c r="U44" s="112">
        <v>126</v>
      </c>
      <c r="V44" s="111">
        <f>+U44/T44</f>
        <v>0.29577464788732394</v>
      </c>
      <c r="W44" s="112">
        <v>259</v>
      </c>
      <c r="X44" s="111">
        <f t="shared" si="54"/>
        <v>0.607981220657277</v>
      </c>
      <c r="Y44" s="118"/>
      <c r="Z44" s="163">
        <v>480</v>
      </c>
      <c r="AA44" s="163">
        <v>245</v>
      </c>
      <c r="AB44" s="164">
        <f t="shared" si="57"/>
        <v>0.51041666666666663</v>
      </c>
      <c r="AC44" s="163">
        <v>327</v>
      </c>
      <c r="AD44" s="164">
        <f t="shared" si="58"/>
        <v>0.68125000000000002</v>
      </c>
      <c r="AE44" s="119"/>
      <c r="AF44" s="152">
        <v>451</v>
      </c>
      <c r="AG44" s="152">
        <v>227</v>
      </c>
      <c r="AH44" s="111">
        <f t="shared" si="37"/>
        <v>0.50332594235033257</v>
      </c>
      <c r="AI44" s="152">
        <v>304</v>
      </c>
      <c r="AJ44" s="111">
        <f t="shared" si="35"/>
        <v>0.67405764966740578</v>
      </c>
      <c r="AK44" s="118"/>
      <c r="AL44" s="163">
        <v>576</v>
      </c>
      <c r="AM44" s="163">
        <v>420</v>
      </c>
      <c r="AN44" s="164">
        <f t="shared" si="24"/>
        <v>0.72916666666666663</v>
      </c>
      <c r="AO44" s="163">
        <v>422</v>
      </c>
      <c r="AP44" s="164">
        <f t="shared" si="38"/>
        <v>0.73263888888888884</v>
      </c>
      <c r="AQ44" s="119"/>
      <c r="AR44" s="152">
        <v>522</v>
      </c>
      <c r="AS44" s="152">
        <v>417</v>
      </c>
      <c r="AT44" s="111">
        <f t="shared" si="59"/>
        <v>0.79885057471264365</v>
      </c>
      <c r="AU44" s="152">
        <v>418</v>
      </c>
      <c r="AV44" s="111">
        <f t="shared" si="39"/>
        <v>0.8007662835249042</v>
      </c>
      <c r="AW44" s="118"/>
      <c r="AX44" s="163">
        <v>592</v>
      </c>
      <c r="AY44" s="163">
        <v>94</v>
      </c>
      <c r="AZ44" s="164">
        <f t="shared" si="40"/>
        <v>0.15878378378378377</v>
      </c>
      <c r="BA44" s="163">
        <v>116</v>
      </c>
      <c r="BB44" s="164">
        <f t="shared" si="41"/>
        <v>0.19594594594594594</v>
      </c>
      <c r="BC44" s="119"/>
      <c r="BD44" s="152">
        <v>530</v>
      </c>
      <c r="BE44" s="152">
        <v>82</v>
      </c>
      <c r="BF44" s="111">
        <f t="shared" si="42"/>
        <v>0.15471698113207547</v>
      </c>
      <c r="BG44" s="152">
        <v>98</v>
      </c>
      <c r="BH44" s="111">
        <f t="shared" si="43"/>
        <v>0.18490566037735848</v>
      </c>
      <c r="BI44" s="118"/>
      <c r="BJ44" s="163">
        <v>411</v>
      </c>
      <c r="BK44" s="163">
        <v>70</v>
      </c>
      <c r="BL44" s="164">
        <f t="shared" si="18"/>
        <v>0.170316301703163</v>
      </c>
      <c r="BM44" s="163">
        <v>82</v>
      </c>
      <c r="BN44" s="164">
        <f t="shared" si="19"/>
        <v>0.19951338199513383</v>
      </c>
      <c r="BO44" s="119"/>
      <c r="BP44" s="152">
        <v>384</v>
      </c>
      <c r="BQ44" s="152">
        <v>67</v>
      </c>
      <c r="BR44" s="111">
        <f t="shared" si="12"/>
        <v>0.17447916666666666</v>
      </c>
      <c r="BS44" s="152">
        <v>78</v>
      </c>
      <c r="BT44" s="111">
        <f t="shared" si="13"/>
        <v>0.203125</v>
      </c>
      <c r="BU44" s="118"/>
      <c r="BV44" s="163">
        <v>582</v>
      </c>
      <c r="BW44" s="163">
        <v>47</v>
      </c>
      <c r="BX44" s="164">
        <f t="shared" si="20"/>
        <v>8.0756013745704472E-2</v>
      </c>
      <c r="BY44" s="163">
        <v>53</v>
      </c>
      <c r="BZ44" s="164">
        <f t="shared" si="21"/>
        <v>9.1065292096219927E-2</v>
      </c>
      <c r="CA44" s="119"/>
      <c r="CB44" s="152">
        <v>502</v>
      </c>
      <c r="CC44" s="152">
        <v>43</v>
      </c>
      <c r="CD44" s="111">
        <f t="shared" si="14"/>
        <v>8.565737051792828E-2</v>
      </c>
      <c r="CE44" s="152">
        <v>46</v>
      </c>
      <c r="CF44" s="111">
        <f t="shared" si="15"/>
        <v>9.1633466135458169E-2</v>
      </c>
      <c r="CG44" s="118"/>
      <c r="CH44" s="163">
        <v>407</v>
      </c>
      <c r="CI44" s="163">
        <v>57</v>
      </c>
      <c r="CJ44" s="164">
        <f t="shared" si="22"/>
        <v>0.14004914004914004</v>
      </c>
      <c r="CK44" s="163">
        <v>59</v>
      </c>
      <c r="CL44" s="164">
        <f t="shared" si="23"/>
        <v>0.14496314496314497</v>
      </c>
      <c r="CM44" s="119"/>
      <c r="CN44" s="152">
        <v>401</v>
      </c>
      <c r="CO44" s="152">
        <v>54</v>
      </c>
      <c r="CP44" s="111">
        <f t="shared" si="16"/>
        <v>0.13466334164588528</v>
      </c>
      <c r="CQ44" s="152">
        <v>56</v>
      </c>
      <c r="CR44" s="111">
        <f t="shared" si="17"/>
        <v>0.1396508728179551</v>
      </c>
    </row>
    <row r="45" spans="1:96" s="157" customFormat="1" ht="12.75" x14ac:dyDescent="0.2">
      <c r="A45" s="18" t="s">
        <v>29</v>
      </c>
      <c r="B45" s="29">
        <v>33</v>
      </c>
      <c r="C45" s="29">
        <v>19</v>
      </c>
      <c r="D45" s="30">
        <f t="shared" si="55"/>
        <v>0.5757575757575758</v>
      </c>
      <c r="E45" s="29">
        <v>23</v>
      </c>
      <c r="F45" s="30">
        <f t="shared" si="50"/>
        <v>0.69696969696969702</v>
      </c>
      <c r="G45" s="117"/>
      <c r="H45" s="29">
        <v>32</v>
      </c>
      <c r="I45" s="29">
        <v>19</v>
      </c>
      <c r="J45" s="30">
        <f t="shared" si="56"/>
        <v>0.59375</v>
      </c>
      <c r="K45" s="29">
        <v>23</v>
      </c>
      <c r="L45" s="111">
        <f t="shared" si="52"/>
        <v>0.71875</v>
      </c>
      <c r="M45" s="118"/>
      <c r="N45" s="112">
        <v>39</v>
      </c>
      <c r="O45" s="112">
        <v>29</v>
      </c>
      <c r="P45" s="111">
        <f>+O45/N45</f>
        <v>0.74358974358974361</v>
      </c>
      <c r="Q45" s="112">
        <v>32</v>
      </c>
      <c r="R45" s="111">
        <f t="shared" si="34"/>
        <v>0.82051282051282048</v>
      </c>
      <c r="S45" s="119"/>
      <c r="T45" s="112">
        <v>36</v>
      </c>
      <c r="U45" s="112">
        <v>28</v>
      </c>
      <c r="V45" s="111">
        <f>+U45/T45</f>
        <v>0.77777777777777779</v>
      </c>
      <c r="W45" s="112">
        <v>31</v>
      </c>
      <c r="X45" s="111">
        <f t="shared" si="54"/>
        <v>0.86111111111111116</v>
      </c>
      <c r="Y45" s="118"/>
      <c r="Z45" s="163">
        <v>71</v>
      </c>
      <c r="AA45" s="163">
        <v>24</v>
      </c>
      <c r="AB45" s="164">
        <f t="shared" si="57"/>
        <v>0.3380281690140845</v>
      </c>
      <c r="AC45" s="163">
        <v>25</v>
      </c>
      <c r="AD45" s="164">
        <f t="shared" si="58"/>
        <v>0.352112676056338</v>
      </c>
      <c r="AE45" s="119"/>
      <c r="AF45" s="152">
        <v>67</v>
      </c>
      <c r="AG45" s="152">
        <v>22</v>
      </c>
      <c r="AH45" s="111">
        <f t="shared" si="37"/>
        <v>0.32835820895522388</v>
      </c>
      <c r="AI45" s="152">
        <v>23</v>
      </c>
      <c r="AJ45" s="111">
        <f t="shared" si="35"/>
        <v>0.34328358208955223</v>
      </c>
      <c r="AK45" s="118"/>
      <c r="AL45" s="163">
        <v>122</v>
      </c>
      <c r="AM45" s="163">
        <v>12</v>
      </c>
      <c r="AN45" s="164">
        <f t="shared" si="24"/>
        <v>9.8360655737704916E-2</v>
      </c>
      <c r="AO45" s="163">
        <v>12</v>
      </c>
      <c r="AP45" s="164">
        <f t="shared" si="38"/>
        <v>9.8360655737704916E-2</v>
      </c>
      <c r="AQ45" s="119"/>
      <c r="AR45" s="152">
        <v>115</v>
      </c>
      <c r="AS45" s="152">
        <v>11</v>
      </c>
      <c r="AT45" s="111">
        <f t="shared" si="59"/>
        <v>9.5652173913043481E-2</v>
      </c>
      <c r="AU45" s="152">
        <v>11</v>
      </c>
      <c r="AV45" s="111">
        <f t="shared" si="39"/>
        <v>9.5652173913043481E-2</v>
      </c>
      <c r="AW45" s="118"/>
      <c r="AX45" s="163">
        <v>139</v>
      </c>
      <c r="AY45" s="163">
        <v>0</v>
      </c>
      <c r="AZ45" s="164">
        <f t="shared" si="40"/>
        <v>0</v>
      </c>
      <c r="BA45" s="163">
        <v>0</v>
      </c>
      <c r="BB45" s="164">
        <f t="shared" si="41"/>
        <v>0</v>
      </c>
      <c r="BC45" s="119"/>
      <c r="BD45" s="152">
        <v>129</v>
      </c>
      <c r="BE45" s="152">
        <v>0</v>
      </c>
      <c r="BF45" s="111">
        <f t="shared" si="42"/>
        <v>0</v>
      </c>
      <c r="BG45" s="152">
        <v>0</v>
      </c>
      <c r="BH45" s="111">
        <f t="shared" si="43"/>
        <v>0</v>
      </c>
      <c r="BI45" s="118"/>
      <c r="BJ45" s="163">
        <v>35</v>
      </c>
      <c r="BK45" s="163">
        <v>2</v>
      </c>
      <c r="BL45" s="164">
        <f t="shared" si="18"/>
        <v>5.7142857142857141E-2</v>
      </c>
      <c r="BM45" s="163">
        <v>2</v>
      </c>
      <c r="BN45" s="164">
        <f t="shared" si="19"/>
        <v>5.7142857142857141E-2</v>
      </c>
      <c r="BO45" s="119"/>
      <c r="BP45" s="152">
        <v>30</v>
      </c>
      <c r="BQ45" s="152">
        <v>2</v>
      </c>
      <c r="BR45" s="111">
        <f t="shared" si="12"/>
        <v>6.6666666666666666E-2</v>
      </c>
      <c r="BS45" s="152">
        <v>2</v>
      </c>
      <c r="BT45" s="111">
        <f t="shared" si="13"/>
        <v>6.6666666666666666E-2</v>
      </c>
      <c r="BU45" s="118"/>
      <c r="BV45" s="163">
        <v>39</v>
      </c>
      <c r="BW45" s="163">
        <v>0</v>
      </c>
      <c r="BX45" s="164">
        <f t="shared" si="20"/>
        <v>0</v>
      </c>
      <c r="BY45" s="163">
        <v>0</v>
      </c>
      <c r="BZ45" s="164">
        <f t="shared" si="21"/>
        <v>0</v>
      </c>
      <c r="CA45" s="119"/>
      <c r="CB45" s="152">
        <v>18</v>
      </c>
      <c r="CC45" s="152">
        <v>0</v>
      </c>
      <c r="CD45" s="111">
        <f t="shared" si="14"/>
        <v>0</v>
      </c>
      <c r="CE45" s="152">
        <v>0</v>
      </c>
      <c r="CF45" s="111">
        <f t="shared" si="15"/>
        <v>0</v>
      </c>
      <c r="CG45" s="118"/>
      <c r="CH45" s="163">
        <v>22</v>
      </c>
      <c r="CI45" s="163">
        <v>0</v>
      </c>
      <c r="CJ45" s="164">
        <f t="shared" si="22"/>
        <v>0</v>
      </c>
      <c r="CK45" s="163">
        <v>0</v>
      </c>
      <c r="CL45" s="164">
        <f t="shared" si="23"/>
        <v>0</v>
      </c>
      <c r="CM45" s="119"/>
      <c r="CN45" s="152">
        <v>6</v>
      </c>
      <c r="CO45" s="152">
        <v>0</v>
      </c>
      <c r="CP45" s="111">
        <f t="shared" si="16"/>
        <v>0</v>
      </c>
      <c r="CQ45" s="152">
        <v>0</v>
      </c>
      <c r="CR45" s="111">
        <f t="shared" si="17"/>
        <v>0</v>
      </c>
    </row>
    <row r="46" spans="1:96" s="157" customFormat="1" ht="12.75" x14ac:dyDescent="0.2">
      <c r="A46" s="18" t="s">
        <v>30</v>
      </c>
      <c r="B46" s="29">
        <v>27</v>
      </c>
      <c r="C46" s="29">
        <v>8</v>
      </c>
      <c r="D46" s="30">
        <f t="shared" si="55"/>
        <v>0.29629629629629628</v>
      </c>
      <c r="E46" s="29">
        <v>21</v>
      </c>
      <c r="F46" s="30">
        <f t="shared" si="50"/>
        <v>0.77777777777777779</v>
      </c>
      <c r="G46" s="117"/>
      <c r="H46" s="29">
        <v>20</v>
      </c>
      <c r="I46" s="29">
        <v>7</v>
      </c>
      <c r="J46" s="30">
        <f t="shared" si="56"/>
        <v>0.35</v>
      </c>
      <c r="K46" s="29">
        <v>15</v>
      </c>
      <c r="L46" s="111">
        <f t="shared" si="52"/>
        <v>0.75</v>
      </c>
      <c r="M46" s="118"/>
      <c r="N46" s="112">
        <v>35</v>
      </c>
      <c r="O46" s="112">
        <v>19</v>
      </c>
      <c r="P46" s="111">
        <f>+O46/N46</f>
        <v>0.54285714285714282</v>
      </c>
      <c r="Q46" s="112">
        <v>30</v>
      </c>
      <c r="R46" s="111">
        <f t="shared" si="34"/>
        <v>0.8571428571428571</v>
      </c>
      <c r="S46" s="119"/>
      <c r="T46" s="112">
        <v>28</v>
      </c>
      <c r="U46" s="112">
        <v>15</v>
      </c>
      <c r="V46" s="111">
        <f>+U46/T46</f>
        <v>0.5357142857142857</v>
      </c>
      <c r="W46" s="112">
        <v>24</v>
      </c>
      <c r="X46" s="111">
        <f t="shared" si="54"/>
        <v>0.8571428571428571</v>
      </c>
      <c r="Y46" s="118"/>
      <c r="Z46" s="163">
        <v>103</v>
      </c>
      <c r="AA46" s="163">
        <v>40</v>
      </c>
      <c r="AB46" s="164">
        <f t="shared" si="57"/>
        <v>0.38834951456310679</v>
      </c>
      <c r="AC46" s="163">
        <v>47</v>
      </c>
      <c r="AD46" s="164">
        <f t="shared" si="58"/>
        <v>0.4563106796116505</v>
      </c>
      <c r="AE46" s="119"/>
      <c r="AF46" s="152">
        <v>89</v>
      </c>
      <c r="AG46" s="152">
        <v>38</v>
      </c>
      <c r="AH46" s="111">
        <f t="shared" si="37"/>
        <v>0.42696629213483145</v>
      </c>
      <c r="AI46" s="152">
        <v>44</v>
      </c>
      <c r="AJ46" s="111">
        <f t="shared" si="35"/>
        <v>0.4943820224719101</v>
      </c>
      <c r="AK46" s="118"/>
      <c r="AL46" s="163">
        <v>137</v>
      </c>
      <c r="AM46" s="163">
        <v>32</v>
      </c>
      <c r="AN46" s="164">
        <f t="shared" si="24"/>
        <v>0.23357664233576642</v>
      </c>
      <c r="AO46" s="163">
        <v>32</v>
      </c>
      <c r="AP46" s="164">
        <f t="shared" si="38"/>
        <v>0.23357664233576642</v>
      </c>
      <c r="AQ46" s="119"/>
      <c r="AR46" s="152">
        <v>118</v>
      </c>
      <c r="AS46" s="152">
        <v>32</v>
      </c>
      <c r="AT46" s="111">
        <f t="shared" si="59"/>
        <v>0.2711864406779661</v>
      </c>
      <c r="AU46" s="152">
        <v>32</v>
      </c>
      <c r="AV46" s="111">
        <f t="shared" si="39"/>
        <v>0.2711864406779661</v>
      </c>
      <c r="AW46" s="118"/>
      <c r="AX46" s="163">
        <v>165</v>
      </c>
      <c r="AY46" s="163">
        <v>23</v>
      </c>
      <c r="AZ46" s="164">
        <f t="shared" si="40"/>
        <v>0.1393939393939394</v>
      </c>
      <c r="BA46" s="163">
        <v>24</v>
      </c>
      <c r="BB46" s="164">
        <f t="shared" si="41"/>
        <v>0.14545454545454545</v>
      </c>
      <c r="BC46" s="119"/>
      <c r="BD46" s="152">
        <v>148</v>
      </c>
      <c r="BE46" s="152">
        <v>21</v>
      </c>
      <c r="BF46" s="111">
        <f t="shared" si="42"/>
        <v>0.14189189189189189</v>
      </c>
      <c r="BG46" s="152">
        <v>22</v>
      </c>
      <c r="BH46" s="111">
        <f t="shared" si="43"/>
        <v>0.14864864864864866</v>
      </c>
      <c r="BI46" s="118"/>
      <c r="BJ46" s="163">
        <v>214</v>
      </c>
      <c r="BK46" s="163">
        <v>19</v>
      </c>
      <c r="BL46" s="164">
        <f t="shared" si="18"/>
        <v>8.8785046728971959E-2</v>
      </c>
      <c r="BM46" s="163">
        <v>23</v>
      </c>
      <c r="BN46" s="164">
        <f t="shared" si="19"/>
        <v>0.10747663551401869</v>
      </c>
      <c r="BO46" s="119"/>
      <c r="BP46" s="152">
        <v>183</v>
      </c>
      <c r="BQ46" s="152">
        <v>15</v>
      </c>
      <c r="BR46" s="111">
        <f t="shared" si="12"/>
        <v>8.1967213114754092E-2</v>
      </c>
      <c r="BS46" s="152">
        <v>17</v>
      </c>
      <c r="BT46" s="111">
        <f t="shared" si="13"/>
        <v>9.2896174863387984E-2</v>
      </c>
      <c r="BU46" s="118"/>
      <c r="BV46" s="163">
        <v>187</v>
      </c>
      <c r="BW46" s="163">
        <v>23</v>
      </c>
      <c r="BX46" s="164">
        <f t="shared" si="20"/>
        <v>0.12299465240641712</v>
      </c>
      <c r="BY46" s="163">
        <v>25</v>
      </c>
      <c r="BZ46" s="164">
        <f t="shared" si="21"/>
        <v>0.13368983957219252</v>
      </c>
      <c r="CA46" s="119"/>
      <c r="CB46" s="152">
        <v>153</v>
      </c>
      <c r="CC46" s="152">
        <v>19</v>
      </c>
      <c r="CD46" s="111">
        <f t="shared" si="14"/>
        <v>0.12418300653594772</v>
      </c>
      <c r="CE46" s="152">
        <v>20</v>
      </c>
      <c r="CF46" s="111">
        <f t="shared" si="15"/>
        <v>0.13071895424836602</v>
      </c>
      <c r="CG46" s="118"/>
      <c r="CH46" s="163">
        <v>187</v>
      </c>
      <c r="CI46" s="163">
        <v>31</v>
      </c>
      <c r="CJ46" s="164">
        <f t="shared" si="22"/>
        <v>0.16577540106951871</v>
      </c>
      <c r="CK46" s="163">
        <v>34</v>
      </c>
      <c r="CL46" s="164">
        <f t="shared" si="23"/>
        <v>0.18181818181818182</v>
      </c>
      <c r="CM46" s="119"/>
      <c r="CN46" s="152">
        <v>163</v>
      </c>
      <c r="CO46" s="152">
        <v>29</v>
      </c>
      <c r="CP46" s="111">
        <f t="shared" si="16"/>
        <v>0.17791411042944785</v>
      </c>
      <c r="CQ46" s="152">
        <v>30</v>
      </c>
      <c r="CR46" s="111">
        <f t="shared" si="17"/>
        <v>0.18404907975460122</v>
      </c>
    </row>
    <row r="47" spans="1:96" s="157" customFormat="1" ht="12.75" x14ac:dyDescent="0.2">
      <c r="A47" s="18" t="s">
        <v>183</v>
      </c>
      <c r="B47" s="29"/>
      <c r="C47" s="29"/>
      <c r="D47" s="30"/>
      <c r="E47" s="29"/>
      <c r="F47" s="30"/>
      <c r="G47" s="117"/>
      <c r="H47" s="29"/>
      <c r="I47" s="29"/>
      <c r="J47" s="30"/>
      <c r="K47" s="29"/>
      <c r="L47" s="111"/>
      <c r="M47" s="118"/>
      <c r="N47" s="112"/>
      <c r="O47" s="112"/>
      <c r="P47" s="111"/>
      <c r="Q47" s="112"/>
      <c r="R47" s="111"/>
      <c r="S47" s="119"/>
      <c r="T47" s="112"/>
      <c r="U47" s="112"/>
      <c r="V47" s="111"/>
      <c r="W47" s="112"/>
      <c r="X47" s="111"/>
      <c r="Y47" s="118"/>
      <c r="Z47" s="163">
        <v>2</v>
      </c>
      <c r="AA47" s="163">
        <v>1</v>
      </c>
      <c r="AB47" s="164">
        <f t="shared" si="57"/>
        <v>0.5</v>
      </c>
      <c r="AC47" s="163">
        <v>1</v>
      </c>
      <c r="AD47" s="164">
        <f t="shared" si="58"/>
        <v>0.5</v>
      </c>
      <c r="AE47" s="119"/>
      <c r="AF47" s="165">
        <v>2</v>
      </c>
      <c r="AG47" s="152">
        <v>1</v>
      </c>
      <c r="AH47" s="111">
        <f>+AG47/AF47</f>
        <v>0.5</v>
      </c>
      <c r="AI47" s="152">
        <v>1</v>
      </c>
      <c r="AJ47" s="111">
        <f t="shared" si="35"/>
        <v>0.5</v>
      </c>
      <c r="AK47" s="118"/>
      <c r="AL47" s="163">
        <v>3</v>
      </c>
      <c r="AM47" s="163">
        <v>2</v>
      </c>
      <c r="AN47" s="164">
        <f>AM47/AL47</f>
        <v>0.66666666666666663</v>
      </c>
      <c r="AO47" s="163">
        <v>2</v>
      </c>
      <c r="AP47" s="164">
        <f t="shared" si="38"/>
        <v>0.66666666666666663</v>
      </c>
      <c r="AQ47" s="119"/>
      <c r="AR47" s="165">
        <v>3</v>
      </c>
      <c r="AS47" s="152">
        <v>2</v>
      </c>
      <c r="AT47" s="111">
        <f t="shared" si="59"/>
        <v>0.66666666666666663</v>
      </c>
      <c r="AU47" s="152">
        <v>2</v>
      </c>
      <c r="AV47" s="111">
        <f t="shared" si="39"/>
        <v>0.66666666666666663</v>
      </c>
      <c r="AW47" s="118"/>
      <c r="AX47" s="163">
        <v>1</v>
      </c>
      <c r="AY47" s="163">
        <v>0</v>
      </c>
      <c r="AZ47" s="164">
        <v>0</v>
      </c>
      <c r="BA47" s="163">
        <v>0</v>
      </c>
      <c r="BB47" s="164">
        <v>0</v>
      </c>
      <c r="BC47" s="119"/>
      <c r="BD47" s="165">
        <v>0</v>
      </c>
      <c r="BE47" s="152">
        <v>0</v>
      </c>
      <c r="BF47" s="111">
        <v>0</v>
      </c>
      <c r="BG47" s="152">
        <v>0</v>
      </c>
      <c r="BH47" s="111">
        <v>0</v>
      </c>
      <c r="BI47" s="118"/>
      <c r="BJ47" s="163">
        <v>1</v>
      </c>
      <c r="BK47" s="163">
        <v>0</v>
      </c>
      <c r="BL47" s="164">
        <f t="shared" si="18"/>
        <v>0</v>
      </c>
      <c r="BM47" s="163">
        <v>0</v>
      </c>
      <c r="BN47" s="164">
        <f t="shared" si="19"/>
        <v>0</v>
      </c>
      <c r="BO47" s="119"/>
      <c r="BP47" s="165">
        <v>2</v>
      </c>
      <c r="BQ47" s="152">
        <v>1</v>
      </c>
      <c r="BR47" s="111">
        <f t="shared" si="12"/>
        <v>0.5</v>
      </c>
      <c r="BS47" s="152">
        <v>1</v>
      </c>
      <c r="BT47" s="111">
        <f t="shared" si="13"/>
        <v>0.5</v>
      </c>
      <c r="BU47" s="118"/>
      <c r="BV47" s="163">
        <v>1</v>
      </c>
      <c r="BW47" s="163">
        <v>0</v>
      </c>
      <c r="BX47" s="164">
        <f t="shared" si="20"/>
        <v>0</v>
      </c>
      <c r="BY47" s="163">
        <v>0</v>
      </c>
      <c r="BZ47" s="164">
        <f t="shared" si="21"/>
        <v>0</v>
      </c>
      <c r="CA47" s="119"/>
      <c r="CB47" s="165">
        <v>0</v>
      </c>
      <c r="CC47" s="152">
        <v>0</v>
      </c>
      <c r="CD47" s="111" t="str">
        <f t="shared" si="14"/>
        <v>na</v>
      </c>
      <c r="CE47" s="152">
        <v>0</v>
      </c>
      <c r="CF47" s="111" t="str">
        <f t="shared" si="15"/>
        <v>na</v>
      </c>
      <c r="CG47" s="118"/>
      <c r="CH47" s="163">
        <v>0</v>
      </c>
      <c r="CI47" s="163">
        <v>0</v>
      </c>
      <c r="CJ47" s="164" t="str">
        <f t="shared" si="22"/>
        <v>na</v>
      </c>
      <c r="CK47" s="163">
        <v>0</v>
      </c>
      <c r="CL47" s="164" t="str">
        <f t="shared" si="23"/>
        <v>na</v>
      </c>
      <c r="CM47" s="119"/>
      <c r="CN47" s="165">
        <v>0</v>
      </c>
      <c r="CO47" s="152">
        <v>0</v>
      </c>
      <c r="CP47" s="111" t="str">
        <f t="shared" si="16"/>
        <v>na</v>
      </c>
      <c r="CQ47" s="152">
        <v>0</v>
      </c>
      <c r="CR47" s="111" t="str">
        <f t="shared" si="17"/>
        <v>na</v>
      </c>
    </row>
    <row r="48" spans="1:96" s="157" customFormat="1" ht="12.75" x14ac:dyDescent="0.2">
      <c r="A48" s="18" t="s">
        <v>46</v>
      </c>
      <c r="B48" s="31"/>
      <c r="C48" s="29"/>
      <c r="D48" s="23"/>
      <c r="E48" s="31"/>
      <c r="F48" s="23"/>
      <c r="G48" s="117"/>
      <c r="H48" s="29">
        <v>3</v>
      </c>
      <c r="I48" s="29">
        <v>1</v>
      </c>
      <c r="J48" s="30">
        <f t="shared" si="56"/>
        <v>0.33333333333333331</v>
      </c>
      <c r="K48" s="29">
        <v>2</v>
      </c>
      <c r="L48" s="111">
        <f t="shared" ref="L48:L66" si="60">+K48/H48</f>
        <v>0.66666666666666663</v>
      </c>
      <c r="M48" s="118"/>
      <c r="N48" s="122"/>
      <c r="O48" s="122"/>
      <c r="P48" s="123"/>
      <c r="Q48" s="122"/>
      <c r="R48" s="123"/>
      <c r="S48" s="119"/>
      <c r="T48" s="112"/>
      <c r="U48" s="112"/>
      <c r="V48" s="123"/>
      <c r="W48" s="112"/>
      <c r="X48" s="123"/>
      <c r="Y48" s="118"/>
      <c r="Z48" s="163">
        <v>1</v>
      </c>
      <c r="AA48" s="163">
        <v>0</v>
      </c>
      <c r="AB48" s="164">
        <f t="shared" si="57"/>
        <v>0</v>
      </c>
      <c r="AC48" s="163">
        <v>0</v>
      </c>
      <c r="AD48" s="164">
        <f t="shared" si="58"/>
        <v>0</v>
      </c>
      <c r="AE48" s="119"/>
      <c r="AF48" s="153">
        <v>1</v>
      </c>
      <c r="AG48" s="153">
        <v>0</v>
      </c>
      <c r="AH48" s="111">
        <f t="shared" si="37"/>
        <v>0</v>
      </c>
      <c r="AI48" s="153">
        <v>0</v>
      </c>
      <c r="AJ48" s="111">
        <f t="shared" si="35"/>
        <v>0</v>
      </c>
      <c r="AK48" s="118"/>
      <c r="AL48" s="163">
        <v>9</v>
      </c>
      <c r="AM48" s="163">
        <v>2</v>
      </c>
      <c r="AN48" s="164">
        <f t="shared" si="24"/>
        <v>0.22222222222222221</v>
      </c>
      <c r="AO48" s="163">
        <v>3</v>
      </c>
      <c r="AP48" s="164">
        <f t="shared" si="38"/>
        <v>0.33333333333333331</v>
      </c>
      <c r="AQ48" s="119"/>
      <c r="AR48" s="153">
        <v>1</v>
      </c>
      <c r="AS48" s="153">
        <v>0</v>
      </c>
      <c r="AT48" s="111">
        <f t="shared" si="59"/>
        <v>0</v>
      </c>
      <c r="AU48" s="153">
        <v>0</v>
      </c>
      <c r="AV48" s="111">
        <f t="shared" si="39"/>
        <v>0</v>
      </c>
      <c r="AW48" s="118"/>
      <c r="AX48" s="163">
        <v>1</v>
      </c>
      <c r="AY48" s="163">
        <v>0</v>
      </c>
      <c r="AZ48" s="164">
        <v>0</v>
      </c>
      <c r="BA48" s="163">
        <v>0</v>
      </c>
      <c r="BB48" s="164">
        <v>0</v>
      </c>
      <c r="BC48" s="119"/>
      <c r="BD48" s="153">
        <v>1</v>
      </c>
      <c r="BE48" s="153">
        <v>0</v>
      </c>
      <c r="BF48" s="111">
        <v>0</v>
      </c>
      <c r="BG48" s="153">
        <v>0</v>
      </c>
      <c r="BH48" s="111">
        <v>0</v>
      </c>
      <c r="BI48" s="118"/>
      <c r="BJ48" s="163">
        <v>1</v>
      </c>
      <c r="BK48" s="163">
        <v>0</v>
      </c>
      <c r="BL48" s="164">
        <f t="shared" si="18"/>
        <v>0</v>
      </c>
      <c r="BM48" s="163">
        <v>0</v>
      </c>
      <c r="BN48" s="164">
        <f t="shared" si="19"/>
        <v>0</v>
      </c>
      <c r="BO48" s="119"/>
      <c r="BP48" s="153">
        <v>1</v>
      </c>
      <c r="BQ48" s="153">
        <v>0</v>
      </c>
      <c r="BR48" s="111">
        <f t="shared" si="12"/>
        <v>0</v>
      </c>
      <c r="BS48" s="153">
        <v>0</v>
      </c>
      <c r="BT48" s="111">
        <f t="shared" si="13"/>
        <v>0</v>
      </c>
      <c r="BU48" s="118"/>
      <c r="BV48" s="163">
        <v>0</v>
      </c>
      <c r="BW48" s="163">
        <v>0</v>
      </c>
      <c r="BX48" s="164" t="str">
        <f t="shared" si="20"/>
        <v>na</v>
      </c>
      <c r="BY48" s="163">
        <v>0</v>
      </c>
      <c r="BZ48" s="164" t="str">
        <f t="shared" si="21"/>
        <v>na</v>
      </c>
      <c r="CA48" s="119"/>
      <c r="CB48" s="153">
        <v>0</v>
      </c>
      <c r="CC48" s="153">
        <v>0</v>
      </c>
      <c r="CD48" s="111" t="str">
        <f t="shared" si="14"/>
        <v>na</v>
      </c>
      <c r="CE48" s="153">
        <v>0</v>
      </c>
      <c r="CF48" s="111" t="str">
        <f t="shared" si="15"/>
        <v>na</v>
      </c>
      <c r="CG48" s="118"/>
      <c r="CH48" s="163">
        <v>0</v>
      </c>
      <c r="CI48" s="163">
        <v>0</v>
      </c>
      <c r="CJ48" s="164" t="str">
        <f t="shared" si="22"/>
        <v>na</v>
      </c>
      <c r="CK48" s="163">
        <v>0</v>
      </c>
      <c r="CL48" s="164" t="str">
        <f t="shared" si="23"/>
        <v>na</v>
      </c>
      <c r="CM48" s="119"/>
      <c r="CN48" s="153">
        <v>0</v>
      </c>
      <c r="CO48" s="153">
        <v>0</v>
      </c>
      <c r="CP48" s="111" t="str">
        <f t="shared" si="16"/>
        <v>na</v>
      </c>
      <c r="CQ48" s="153">
        <v>0</v>
      </c>
      <c r="CR48" s="111" t="str">
        <f t="shared" si="17"/>
        <v>na</v>
      </c>
    </row>
    <row r="49" spans="1:96" s="157" customFormat="1" ht="12.75" x14ac:dyDescent="0.2">
      <c r="A49" s="18" t="s">
        <v>47</v>
      </c>
      <c r="B49" s="29">
        <v>8</v>
      </c>
      <c r="C49" s="29">
        <v>4</v>
      </c>
      <c r="D49" s="30">
        <f t="shared" ref="D49:D56" si="61">+C49/B49</f>
        <v>0.5</v>
      </c>
      <c r="E49" s="29">
        <v>5</v>
      </c>
      <c r="F49" s="30">
        <f t="shared" ref="F49:F59" si="62">+E49/B49</f>
        <v>0.625</v>
      </c>
      <c r="G49" s="117"/>
      <c r="H49" s="29">
        <v>6</v>
      </c>
      <c r="I49" s="29">
        <v>2</v>
      </c>
      <c r="J49" s="30">
        <f t="shared" si="56"/>
        <v>0.33333333333333331</v>
      </c>
      <c r="K49" s="29">
        <v>2</v>
      </c>
      <c r="L49" s="111">
        <f t="shared" si="60"/>
        <v>0.33333333333333331</v>
      </c>
      <c r="M49" s="118"/>
      <c r="N49" s="112">
        <v>2</v>
      </c>
      <c r="O49" s="112">
        <v>0</v>
      </c>
      <c r="P49" s="111">
        <f t="shared" ref="P49:P64" si="63">+O49/N49</f>
        <v>0</v>
      </c>
      <c r="Q49" s="112">
        <v>0</v>
      </c>
      <c r="R49" s="111">
        <f t="shared" ref="R49:R66" si="64">+Q49/N49</f>
        <v>0</v>
      </c>
      <c r="S49" s="119"/>
      <c r="T49" s="112">
        <v>2</v>
      </c>
      <c r="U49" s="112">
        <v>0</v>
      </c>
      <c r="V49" s="111">
        <f t="shared" ref="V49:V56" si="65">+U49/T49</f>
        <v>0</v>
      </c>
      <c r="W49" s="112">
        <v>0</v>
      </c>
      <c r="X49" s="111">
        <f t="shared" ref="X49:X66" si="66">+W49/T49</f>
        <v>0</v>
      </c>
      <c r="Y49" s="118"/>
      <c r="Z49" s="163">
        <v>1</v>
      </c>
      <c r="AA49" s="163">
        <v>0</v>
      </c>
      <c r="AB49" s="164">
        <f t="shared" si="57"/>
        <v>0</v>
      </c>
      <c r="AC49" s="163">
        <v>0</v>
      </c>
      <c r="AD49" s="164">
        <f t="shared" si="58"/>
        <v>0</v>
      </c>
      <c r="AE49" s="119"/>
      <c r="AF49" s="152">
        <v>3</v>
      </c>
      <c r="AG49" s="152">
        <v>3</v>
      </c>
      <c r="AH49" s="111">
        <f t="shared" si="37"/>
        <v>1</v>
      </c>
      <c r="AI49" s="152">
        <v>3</v>
      </c>
      <c r="AJ49" s="111">
        <f t="shared" si="35"/>
        <v>1</v>
      </c>
      <c r="AK49" s="118"/>
      <c r="AL49" s="163">
        <v>9</v>
      </c>
      <c r="AM49" s="163">
        <v>3</v>
      </c>
      <c r="AN49" s="164">
        <f t="shared" si="24"/>
        <v>0.33333333333333331</v>
      </c>
      <c r="AO49" s="163">
        <v>3</v>
      </c>
      <c r="AP49" s="164">
        <f t="shared" si="38"/>
        <v>0.33333333333333331</v>
      </c>
      <c r="AQ49" s="119"/>
      <c r="AR49" s="152">
        <v>13</v>
      </c>
      <c r="AS49" s="152">
        <v>6</v>
      </c>
      <c r="AT49" s="111">
        <f t="shared" si="59"/>
        <v>0.46153846153846156</v>
      </c>
      <c r="AU49" s="152">
        <v>6</v>
      </c>
      <c r="AV49" s="111">
        <f t="shared" si="39"/>
        <v>0.46153846153846156</v>
      </c>
      <c r="AW49" s="118"/>
      <c r="AX49" s="163">
        <v>6</v>
      </c>
      <c r="AY49" s="163">
        <v>3</v>
      </c>
      <c r="AZ49" s="164">
        <f t="shared" ref="AZ49:AZ66" si="67">AY49/AX49</f>
        <v>0.5</v>
      </c>
      <c r="BA49" s="163">
        <v>4</v>
      </c>
      <c r="BB49" s="164">
        <f t="shared" ref="BB49:BB66" si="68">BA49/AX49</f>
        <v>0.66666666666666663</v>
      </c>
      <c r="BC49" s="119"/>
      <c r="BD49" s="152">
        <v>11</v>
      </c>
      <c r="BE49" s="152">
        <v>1</v>
      </c>
      <c r="BF49" s="111">
        <f t="shared" si="42"/>
        <v>9.0909090909090912E-2</v>
      </c>
      <c r="BG49" s="152">
        <v>2</v>
      </c>
      <c r="BH49" s="111">
        <f>BG49/BD49</f>
        <v>0.18181818181818182</v>
      </c>
      <c r="BI49" s="118"/>
      <c r="BJ49" s="163">
        <v>10</v>
      </c>
      <c r="BK49" s="163">
        <v>0</v>
      </c>
      <c r="BL49" s="164">
        <f t="shared" si="18"/>
        <v>0</v>
      </c>
      <c r="BM49" s="163">
        <v>0</v>
      </c>
      <c r="BN49" s="164">
        <f t="shared" si="19"/>
        <v>0</v>
      </c>
      <c r="BO49" s="119"/>
      <c r="BP49" s="152">
        <v>3</v>
      </c>
      <c r="BQ49" s="152">
        <v>0</v>
      </c>
      <c r="BR49" s="111">
        <f t="shared" si="12"/>
        <v>0</v>
      </c>
      <c r="BS49" s="152">
        <v>0</v>
      </c>
      <c r="BT49" s="111">
        <f t="shared" si="13"/>
        <v>0</v>
      </c>
      <c r="BU49" s="118"/>
      <c r="BV49" s="163">
        <v>6</v>
      </c>
      <c r="BW49" s="163">
        <v>3</v>
      </c>
      <c r="BX49" s="164">
        <f t="shared" si="20"/>
        <v>0.5</v>
      </c>
      <c r="BY49" s="163">
        <v>3</v>
      </c>
      <c r="BZ49" s="164">
        <f t="shared" si="21"/>
        <v>0.5</v>
      </c>
      <c r="CA49" s="119"/>
      <c r="CB49" s="152">
        <v>3</v>
      </c>
      <c r="CC49" s="152">
        <v>1</v>
      </c>
      <c r="CD49" s="111">
        <f t="shared" si="14"/>
        <v>0.33333333333333331</v>
      </c>
      <c r="CE49" s="152">
        <v>1</v>
      </c>
      <c r="CF49" s="111">
        <f t="shared" si="15"/>
        <v>0.33333333333333331</v>
      </c>
      <c r="CG49" s="118"/>
      <c r="CH49" s="163">
        <v>7</v>
      </c>
      <c r="CI49" s="163">
        <v>1</v>
      </c>
      <c r="CJ49" s="164">
        <f t="shared" si="22"/>
        <v>0.14285714285714285</v>
      </c>
      <c r="CK49" s="163">
        <v>1</v>
      </c>
      <c r="CL49" s="164">
        <f t="shared" si="23"/>
        <v>0.14285714285714285</v>
      </c>
      <c r="CM49" s="119"/>
      <c r="CN49" s="152">
        <v>1</v>
      </c>
      <c r="CO49" s="152">
        <v>1</v>
      </c>
      <c r="CP49" s="111">
        <f t="shared" si="16"/>
        <v>1</v>
      </c>
      <c r="CQ49" s="152">
        <v>1</v>
      </c>
      <c r="CR49" s="111">
        <f t="shared" si="17"/>
        <v>1</v>
      </c>
    </row>
    <row r="50" spans="1:96" s="157" customFormat="1" ht="12.75" x14ac:dyDescent="0.2">
      <c r="A50" s="18" t="s">
        <v>48</v>
      </c>
      <c r="B50" s="29">
        <v>19</v>
      </c>
      <c r="C50" s="29">
        <v>13</v>
      </c>
      <c r="D50" s="30">
        <f t="shared" si="61"/>
        <v>0.68421052631578949</v>
      </c>
      <c r="E50" s="29">
        <v>17</v>
      </c>
      <c r="F50" s="30">
        <f t="shared" si="62"/>
        <v>0.89473684210526316</v>
      </c>
      <c r="G50" s="117"/>
      <c r="H50" s="29">
        <v>18</v>
      </c>
      <c r="I50" s="29">
        <v>12</v>
      </c>
      <c r="J50" s="30">
        <f t="shared" si="56"/>
        <v>0.66666666666666663</v>
      </c>
      <c r="K50" s="29">
        <v>16</v>
      </c>
      <c r="L50" s="111">
        <f t="shared" si="60"/>
        <v>0.88888888888888884</v>
      </c>
      <c r="M50" s="118"/>
      <c r="N50" s="112">
        <v>21</v>
      </c>
      <c r="O50" s="112">
        <v>4</v>
      </c>
      <c r="P50" s="111">
        <f t="shared" si="63"/>
        <v>0.19047619047619047</v>
      </c>
      <c r="Q50" s="112">
        <v>11</v>
      </c>
      <c r="R50" s="111">
        <f t="shared" si="64"/>
        <v>0.52380952380952384</v>
      </c>
      <c r="S50" s="119"/>
      <c r="T50" s="112">
        <v>19</v>
      </c>
      <c r="U50" s="112">
        <v>2</v>
      </c>
      <c r="V50" s="111">
        <f t="shared" si="65"/>
        <v>0.10526315789473684</v>
      </c>
      <c r="W50" s="112">
        <v>10</v>
      </c>
      <c r="X50" s="111">
        <f t="shared" si="66"/>
        <v>0.52631578947368418</v>
      </c>
      <c r="Y50" s="118"/>
      <c r="Z50" s="163">
        <v>18</v>
      </c>
      <c r="AA50" s="163">
        <v>3</v>
      </c>
      <c r="AB50" s="164">
        <f t="shared" si="57"/>
        <v>0.16666666666666666</v>
      </c>
      <c r="AC50" s="163">
        <v>7</v>
      </c>
      <c r="AD50" s="164">
        <f t="shared" si="58"/>
        <v>0.3888888888888889</v>
      </c>
      <c r="AE50" s="119"/>
      <c r="AF50" s="152">
        <v>15</v>
      </c>
      <c r="AG50" s="152">
        <v>2</v>
      </c>
      <c r="AH50" s="111">
        <f t="shared" si="37"/>
        <v>0.13333333333333333</v>
      </c>
      <c r="AI50" s="152">
        <v>4</v>
      </c>
      <c r="AJ50" s="111">
        <f t="shared" si="35"/>
        <v>0.26666666666666666</v>
      </c>
      <c r="AK50" s="118"/>
      <c r="AL50" s="163">
        <v>12</v>
      </c>
      <c r="AM50" s="163">
        <v>10</v>
      </c>
      <c r="AN50" s="164">
        <f t="shared" si="24"/>
        <v>0.83333333333333337</v>
      </c>
      <c r="AO50" s="163">
        <v>10</v>
      </c>
      <c r="AP50" s="164">
        <f t="shared" si="38"/>
        <v>0.83333333333333337</v>
      </c>
      <c r="AQ50" s="119"/>
      <c r="AR50" s="152">
        <v>11</v>
      </c>
      <c r="AS50" s="152">
        <v>10</v>
      </c>
      <c r="AT50" s="111">
        <f t="shared" si="59"/>
        <v>0.90909090909090906</v>
      </c>
      <c r="AU50" s="152">
        <v>10</v>
      </c>
      <c r="AV50" s="111">
        <f t="shared" si="39"/>
        <v>0.90909090909090906</v>
      </c>
      <c r="AW50" s="118"/>
      <c r="AX50" s="163">
        <v>44</v>
      </c>
      <c r="AY50" s="163">
        <v>4</v>
      </c>
      <c r="AZ50" s="164">
        <f t="shared" si="67"/>
        <v>9.0909090909090912E-2</v>
      </c>
      <c r="BA50" s="163">
        <v>4</v>
      </c>
      <c r="BB50" s="164">
        <f t="shared" si="68"/>
        <v>9.0909090909090912E-2</v>
      </c>
      <c r="BC50" s="119"/>
      <c r="BD50" s="152">
        <v>19</v>
      </c>
      <c r="BE50" s="152">
        <v>4</v>
      </c>
      <c r="BF50" s="111">
        <f t="shared" si="42"/>
        <v>0.21052631578947367</v>
      </c>
      <c r="BG50" s="152">
        <v>4</v>
      </c>
      <c r="BH50" s="111">
        <f>BG50/BD50</f>
        <v>0.21052631578947367</v>
      </c>
      <c r="BI50" s="118"/>
      <c r="BJ50" s="163">
        <v>25</v>
      </c>
      <c r="BK50" s="163">
        <v>3</v>
      </c>
      <c r="BL50" s="164">
        <f t="shared" si="18"/>
        <v>0.12</v>
      </c>
      <c r="BM50" s="163">
        <v>3</v>
      </c>
      <c r="BN50" s="164">
        <f t="shared" si="19"/>
        <v>0.12</v>
      </c>
      <c r="BO50" s="119"/>
      <c r="BP50" s="152">
        <v>24</v>
      </c>
      <c r="BQ50" s="152">
        <v>3</v>
      </c>
      <c r="BR50" s="111">
        <f t="shared" si="12"/>
        <v>0.125</v>
      </c>
      <c r="BS50" s="152">
        <v>3</v>
      </c>
      <c r="BT50" s="111">
        <f t="shared" si="13"/>
        <v>0.125</v>
      </c>
      <c r="BU50" s="118"/>
      <c r="BV50" s="163">
        <v>13</v>
      </c>
      <c r="BW50" s="163">
        <v>1</v>
      </c>
      <c r="BX50" s="164">
        <f t="shared" si="20"/>
        <v>7.6923076923076927E-2</v>
      </c>
      <c r="BY50" s="163">
        <v>1</v>
      </c>
      <c r="BZ50" s="164">
        <f t="shared" si="21"/>
        <v>7.6923076923076927E-2</v>
      </c>
      <c r="CA50" s="119"/>
      <c r="CB50" s="152">
        <v>11</v>
      </c>
      <c r="CC50" s="152">
        <v>0</v>
      </c>
      <c r="CD50" s="111">
        <f t="shared" si="14"/>
        <v>0</v>
      </c>
      <c r="CE50" s="152">
        <v>0</v>
      </c>
      <c r="CF50" s="111">
        <f t="shared" si="15"/>
        <v>0</v>
      </c>
      <c r="CG50" s="118"/>
      <c r="CH50" s="163">
        <v>1</v>
      </c>
      <c r="CI50" s="163">
        <v>0</v>
      </c>
      <c r="CJ50" s="164">
        <f t="shared" si="22"/>
        <v>0</v>
      </c>
      <c r="CK50" s="163">
        <v>0</v>
      </c>
      <c r="CL50" s="164">
        <f t="shared" si="23"/>
        <v>0</v>
      </c>
      <c r="CM50" s="119"/>
      <c r="CN50" s="152">
        <v>2</v>
      </c>
      <c r="CO50" s="152">
        <v>0</v>
      </c>
      <c r="CP50" s="111">
        <f t="shared" si="16"/>
        <v>0</v>
      </c>
      <c r="CQ50" s="152">
        <v>0</v>
      </c>
      <c r="CR50" s="111">
        <f t="shared" si="17"/>
        <v>0</v>
      </c>
    </row>
    <row r="51" spans="1:96" s="157" customFormat="1" ht="12.75" x14ac:dyDescent="0.2">
      <c r="A51" s="18" t="s">
        <v>49</v>
      </c>
      <c r="B51" s="29">
        <v>18</v>
      </c>
      <c r="C51" s="29">
        <v>7</v>
      </c>
      <c r="D51" s="30">
        <f t="shared" si="61"/>
        <v>0.3888888888888889</v>
      </c>
      <c r="E51" s="29">
        <v>12</v>
      </c>
      <c r="F51" s="30">
        <f t="shared" si="62"/>
        <v>0.66666666666666663</v>
      </c>
      <c r="G51" s="117"/>
      <c r="H51" s="29">
        <v>11</v>
      </c>
      <c r="I51" s="29">
        <v>4</v>
      </c>
      <c r="J51" s="30">
        <f t="shared" si="56"/>
        <v>0.36363636363636365</v>
      </c>
      <c r="K51" s="29">
        <v>9</v>
      </c>
      <c r="L51" s="111">
        <f t="shared" si="60"/>
        <v>0.81818181818181823</v>
      </c>
      <c r="M51" s="118"/>
      <c r="N51" s="112">
        <v>11</v>
      </c>
      <c r="O51" s="112">
        <v>4</v>
      </c>
      <c r="P51" s="111">
        <f t="shared" si="63"/>
        <v>0.36363636363636365</v>
      </c>
      <c r="Q51" s="112">
        <v>12</v>
      </c>
      <c r="R51" s="111">
        <f t="shared" si="64"/>
        <v>1.0909090909090908</v>
      </c>
      <c r="S51" s="119"/>
      <c r="T51" s="112">
        <v>14</v>
      </c>
      <c r="U51" s="112">
        <v>7</v>
      </c>
      <c r="V51" s="111">
        <f t="shared" si="65"/>
        <v>0.5</v>
      </c>
      <c r="W51" s="112">
        <v>15</v>
      </c>
      <c r="X51" s="111">
        <f t="shared" si="66"/>
        <v>1.0714285714285714</v>
      </c>
      <c r="Y51" s="118"/>
      <c r="Z51" s="163">
        <v>8</v>
      </c>
      <c r="AA51" s="163">
        <v>0</v>
      </c>
      <c r="AB51" s="164">
        <f t="shared" si="57"/>
        <v>0</v>
      </c>
      <c r="AC51" s="163">
        <v>1</v>
      </c>
      <c r="AD51" s="164">
        <f t="shared" si="58"/>
        <v>0.125</v>
      </c>
      <c r="AE51" s="119"/>
      <c r="AF51" s="152">
        <v>9</v>
      </c>
      <c r="AG51" s="152">
        <v>2</v>
      </c>
      <c r="AH51" s="111">
        <f t="shared" si="37"/>
        <v>0.22222222222222221</v>
      </c>
      <c r="AI51" s="152">
        <v>3</v>
      </c>
      <c r="AJ51" s="111">
        <f t="shared" si="35"/>
        <v>0.33333333333333331</v>
      </c>
      <c r="AK51" s="118"/>
      <c r="AL51" s="163">
        <v>12</v>
      </c>
      <c r="AM51" s="163">
        <v>7</v>
      </c>
      <c r="AN51" s="164">
        <f t="shared" si="24"/>
        <v>0.58333333333333337</v>
      </c>
      <c r="AO51" s="163">
        <v>7</v>
      </c>
      <c r="AP51" s="164">
        <f t="shared" si="38"/>
        <v>0.58333333333333337</v>
      </c>
      <c r="AQ51" s="119"/>
      <c r="AR51" s="152">
        <v>15</v>
      </c>
      <c r="AS51" s="152">
        <v>9</v>
      </c>
      <c r="AT51" s="111">
        <f t="shared" si="59"/>
        <v>0.6</v>
      </c>
      <c r="AU51" s="152">
        <v>9</v>
      </c>
      <c r="AV51" s="111">
        <f t="shared" si="39"/>
        <v>0.6</v>
      </c>
      <c r="AW51" s="118"/>
      <c r="AX51" s="163">
        <v>14</v>
      </c>
      <c r="AY51" s="163">
        <v>3</v>
      </c>
      <c r="AZ51" s="164">
        <f t="shared" si="67"/>
        <v>0.21428571428571427</v>
      </c>
      <c r="BA51" s="163">
        <v>3</v>
      </c>
      <c r="BB51" s="164">
        <f t="shared" si="68"/>
        <v>0.21428571428571427</v>
      </c>
      <c r="BC51" s="119"/>
      <c r="BD51" s="152">
        <v>12</v>
      </c>
      <c r="BE51" s="152">
        <v>2</v>
      </c>
      <c r="BF51" s="111">
        <f t="shared" si="42"/>
        <v>0.16666666666666666</v>
      </c>
      <c r="BG51" s="152">
        <v>2</v>
      </c>
      <c r="BH51" s="111">
        <f>BG51/BD51</f>
        <v>0.16666666666666666</v>
      </c>
      <c r="BI51" s="118"/>
      <c r="BJ51" s="163">
        <v>8</v>
      </c>
      <c r="BK51" s="163">
        <v>1</v>
      </c>
      <c r="BL51" s="164">
        <f t="shared" si="18"/>
        <v>0.125</v>
      </c>
      <c r="BM51" s="163">
        <v>1</v>
      </c>
      <c r="BN51" s="164">
        <f t="shared" si="19"/>
        <v>0.125</v>
      </c>
      <c r="BO51" s="119"/>
      <c r="BP51" s="152">
        <v>8</v>
      </c>
      <c r="BQ51" s="152">
        <v>2</v>
      </c>
      <c r="BR51" s="111">
        <f t="shared" si="12"/>
        <v>0.25</v>
      </c>
      <c r="BS51" s="152">
        <v>2</v>
      </c>
      <c r="BT51" s="111">
        <f t="shared" si="13"/>
        <v>0.25</v>
      </c>
      <c r="BU51" s="118"/>
      <c r="BV51" s="163">
        <v>4</v>
      </c>
      <c r="BW51" s="163">
        <v>1</v>
      </c>
      <c r="BX51" s="164">
        <f t="shared" si="20"/>
        <v>0.25</v>
      </c>
      <c r="BY51" s="163">
        <v>1</v>
      </c>
      <c r="BZ51" s="164">
        <f t="shared" si="21"/>
        <v>0.25</v>
      </c>
      <c r="CA51" s="119"/>
      <c r="CB51" s="152">
        <v>3</v>
      </c>
      <c r="CC51" s="152">
        <v>2</v>
      </c>
      <c r="CD51" s="111">
        <f t="shared" si="14"/>
        <v>0.66666666666666663</v>
      </c>
      <c r="CE51" s="152">
        <v>2</v>
      </c>
      <c r="CF51" s="111">
        <f t="shared" si="15"/>
        <v>0.66666666666666663</v>
      </c>
      <c r="CG51" s="118"/>
      <c r="CH51" s="163">
        <v>6</v>
      </c>
      <c r="CI51" s="163">
        <v>2</v>
      </c>
      <c r="CJ51" s="164">
        <f t="shared" si="22"/>
        <v>0.33333333333333331</v>
      </c>
      <c r="CK51" s="163">
        <v>2</v>
      </c>
      <c r="CL51" s="164">
        <f t="shared" si="23"/>
        <v>0.33333333333333331</v>
      </c>
      <c r="CM51" s="119"/>
      <c r="CN51" s="152">
        <v>5</v>
      </c>
      <c r="CO51" s="152">
        <v>2</v>
      </c>
      <c r="CP51" s="111">
        <f t="shared" si="16"/>
        <v>0.4</v>
      </c>
      <c r="CQ51" s="152">
        <v>2</v>
      </c>
      <c r="CR51" s="111">
        <f t="shared" si="17"/>
        <v>0.4</v>
      </c>
    </row>
    <row r="52" spans="1:96" s="157" customFormat="1" ht="12.75" x14ac:dyDescent="0.2">
      <c r="A52" s="18" t="s">
        <v>50</v>
      </c>
      <c r="B52" s="29">
        <v>45</v>
      </c>
      <c r="C52" s="29">
        <v>14</v>
      </c>
      <c r="D52" s="30">
        <f t="shared" si="61"/>
        <v>0.31111111111111112</v>
      </c>
      <c r="E52" s="29">
        <v>32</v>
      </c>
      <c r="F52" s="30">
        <f t="shared" si="62"/>
        <v>0.71111111111111114</v>
      </c>
      <c r="G52" s="117"/>
      <c r="H52" s="29">
        <v>34</v>
      </c>
      <c r="I52" s="29">
        <v>13</v>
      </c>
      <c r="J52" s="30">
        <f t="shared" si="56"/>
        <v>0.38235294117647056</v>
      </c>
      <c r="K52" s="29">
        <v>31</v>
      </c>
      <c r="L52" s="111">
        <f t="shared" si="60"/>
        <v>0.91176470588235292</v>
      </c>
      <c r="M52" s="118"/>
      <c r="N52" s="112">
        <v>36</v>
      </c>
      <c r="O52" s="112">
        <v>14</v>
      </c>
      <c r="P52" s="111">
        <f t="shared" si="63"/>
        <v>0.3888888888888889</v>
      </c>
      <c r="Q52" s="112">
        <v>23</v>
      </c>
      <c r="R52" s="111">
        <f t="shared" si="64"/>
        <v>0.63888888888888884</v>
      </c>
      <c r="S52" s="119"/>
      <c r="T52" s="112">
        <v>22</v>
      </c>
      <c r="U52" s="112">
        <v>5</v>
      </c>
      <c r="V52" s="111">
        <f t="shared" si="65"/>
        <v>0.22727272727272727</v>
      </c>
      <c r="W52" s="112">
        <v>10</v>
      </c>
      <c r="X52" s="111">
        <f t="shared" si="66"/>
        <v>0.45454545454545453</v>
      </c>
      <c r="Y52" s="118"/>
      <c r="Z52" s="163">
        <v>26</v>
      </c>
      <c r="AA52" s="163">
        <v>2</v>
      </c>
      <c r="AB52" s="164">
        <f t="shared" si="57"/>
        <v>7.6923076923076927E-2</v>
      </c>
      <c r="AC52" s="163">
        <v>5</v>
      </c>
      <c r="AD52" s="164">
        <f t="shared" si="58"/>
        <v>0.19230769230769232</v>
      </c>
      <c r="AE52" s="119"/>
      <c r="AF52" s="152">
        <v>26</v>
      </c>
      <c r="AG52" s="152">
        <v>3</v>
      </c>
      <c r="AH52" s="111">
        <f t="shared" si="37"/>
        <v>0.11538461538461539</v>
      </c>
      <c r="AI52" s="152">
        <v>6</v>
      </c>
      <c r="AJ52" s="111">
        <f t="shared" si="35"/>
        <v>0.23076923076923078</v>
      </c>
      <c r="AK52" s="118"/>
      <c r="AL52" s="163">
        <v>37</v>
      </c>
      <c r="AM52" s="163">
        <v>0</v>
      </c>
      <c r="AN52" s="164">
        <f t="shared" si="24"/>
        <v>0</v>
      </c>
      <c r="AO52" s="163">
        <v>0</v>
      </c>
      <c r="AP52" s="164">
        <f t="shared" si="38"/>
        <v>0</v>
      </c>
      <c r="AQ52" s="119"/>
      <c r="AR52" s="152">
        <v>36</v>
      </c>
      <c r="AS52" s="152">
        <v>0</v>
      </c>
      <c r="AT52" s="111">
        <f t="shared" si="59"/>
        <v>0</v>
      </c>
      <c r="AU52" s="152">
        <v>0</v>
      </c>
      <c r="AV52" s="111">
        <f t="shared" si="39"/>
        <v>0</v>
      </c>
      <c r="AW52" s="118"/>
      <c r="AX52" s="163">
        <v>29</v>
      </c>
      <c r="AY52" s="163">
        <v>0</v>
      </c>
      <c r="AZ52" s="164">
        <f t="shared" si="67"/>
        <v>0</v>
      </c>
      <c r="BA52" s="163">
        <v>0</v>
      </c>
      <c r="BB52" s="164">
        <f t="shared" si="68"/>
        <v>0</v>
      </c>
      <c r="BC52" s="119"/>
      <c r="BD52" s="152">
        <v>0</v>
      </c>
      <c r="BE52" s="152">
        <v>0</v>
      </c>
      <c r="BF52" s="111">
        <v>0</v>
      </c>
      <c r="BG52" s="152">
        <v>0</v>
      </c>
      <c r="BH52" s="111">
        <v>0</v>
      </c>
      <c r="BI52" s="118"/>
      <c r="BJ52" s="163">
        <v>0</v>
      </c>
      <c r="BK52" s="163">
        <v>0</v>
      </c>
      <c r="BL52" s="164" t="str">
        <f t="shared" si="18"/>
        <v>na</v>
      </c>
      <c r="BM52" s="163">
        <v>0</v>
      </c>
      <c r="BN52" s="164" t="str">
        <f t="shared" si="19"/>
        <v>na</v>
      </c>
      <c r="BO52" s="119"/>
      <c r="BP52" s="152">
        <v>0</v>
      </c>
      <c r="BQ52" s="152">
        <v>0</v>
      </c>
      <c r="BR52" s="111" t="str">
        <f t="shared" si="12"/>
        <v>na</v>
      </c>
      <c r="BS52" s="152">
        <v>0</v>
      </c>
      <c r="BT52" s="111" t="str">
        <f t="shared" si="13"/>
        <v>na</v>
      </c>
      <c r="BU52" s="118"/>
      <c r="BV52" s="163">
        <v>2</v>
      </c>
      <c r="BW52" s="163">
        <v>0</v>
      </c>
      <c r="BX52" s="164">
        <f t="shared" si="20"/>
        <v>0</v>
      </c>
      <c r="BY52" s="163">
        <v>0</v>
      </c>
      <c r="BZ52" s="164">
        <f t="shared" si="21"/>
        <v>0</v>
      </c>
      <c r="CA52" s="119"/>
      <c r="CB52" s="152">
        <v>0</v>
      </c>
      <c r="CC52" s="152">
        <v>0</v>
      </c>
      <c r="CD52" s="111" t="str">
        <f t="shared" si="14"/>
        <v>na</v>
      </c>
      <c r="CE52" s="152">
        <v>0</v>
      </c>
      <c r="CF52" s="111" t="str">
        <f t="shared" si="15"/>
        <v>na</v>
      </c>
      <c r="CG52" s="118"/>
      <c r="CH52" s="163">
        <v>0</v>
      </c>
      <c r="CI52" s="163">
        <v>0</v>
      </c>
      <c r="CJ52" s="164" t="str">
        <f t="shared" si="22"/>
        <v>na</v>
      </c>
      <c r="CK52" s="163">
        <v>0</v>
      </c>
      <c r="CL52" s="164" t="str">
        <f t="shared" si="23"/>
        <v>na</v>
      </c>
      <c r="CM52" s="119"/>
      <c r="CN52" s="152">
        <v>0</v>
      </c>
      <c r="CO52" s="152">
        <v>0</v>
      </c>
      <c r="CP52" s="111" t="str">
        <f t="shared" si="16"/>
        <v>na</v>
      </c>
      <c r="CQ52" s="152">
        <v>0</v>
      </c>
      <c r="CR52" s="111" t="str">
        <f t="shared" si="17"/>
        <v>na</v>
      </c>
    </row>
    <row r="53" spans="1:96" s="157" customFormat="1" ht="12.75" x14ac:dyDescent="0.2">
      <c r="A53" s="18" t="s">
        <v>51</v>
      </c>
      <c r="B53" s="29">
        <v>6</v>
      </c>
      <c r="C53" s="29">
        <v>1</v>
      </c>
      <c r="D53" s="30">
        <f t="shared" si="61"/>
        <v>0.16666666666666666</v>
      </c>
      <c r="E53" s="29">
        <v>4</v>
      </c>
      <c r="F53" s="30">
        <f t="shared" si="62"/>
        <v>0.66666666666666663</v>
      </c>
      <c r="G53" s="117"/>
      <c r="H53" s="29">
        <v>5</v>
      </c>
      <c r="I53" s="29">
        <v>1</v>
      </c>
      <c r="J53" s="30">
        <f t="shared" si="56"/>
        <v>0.2</v>
      </c>
      <c r="K53" s="29">
        <v>3</v>
      </c>
      <c r="L53" s="111">
        <f t="shared" si="60"/>
        <v>0.6</v>
      </c>
      <c r="M53" s="118"/>
      <c r="N53" s="112">
        <v>6</v>
      </c>
      <c r="O53" s="112">
        <v>1</v>
      </c>
      <c r="P53" s="111">
        <f t="shared" si="63"/>
        <v>0.16666666666666666</v>
      </c>
      <c r="Q53" s="112">
        <v>3</v>
      </c>
      <c r="R53" s="111">
        <f t="shared" si="64"/>
        <v>0.5</v>
      </c>
      <c r="S53" s="119"/>
      <c r="T53" s="112">
        <v>4</v>
      </c>
      <c r="U53" s="112">
        <v>1</v>
      </c>
      <c r="V53" s="111">
        <f t="shared" si="65"/>
        <v>0.25</v>
      </c>
      <c r="W53" s="112">
        <v>3</v>
      </c>
      <c r="X53" s="111">
        <f t="shared" si="66"/>
        <v>0.75</v>
      </c>
      <c r="Y53" s="118"/>
      <c r="Z53" s="163">
        <v>1</v>
      </c>
      <c r="AA53" s="163">
        <v>0</v>
      </c>
      <c r="AB53" s="164">
        <f t="shared" si="57"/>
        <v>0</v>
      </c>
      <c r="AC53" s="163">
        <v>1</v>
      </c>
      <c r="AD53" s="164">
        <f t="shared" si="58"/>
        <v>1</v>
      </c>
      <c r="AE53" s="119"/>
      <c r="AF53" s="152"/>
      <c r="AG53" s="152"/>
      <c r="AH53" s="111"/>
      <c r="AI53" s="152"/>
      <c r="AJ53" s="111"/>
      <c r="AK53" s="118"/>
      <c r="AL53" s="163">
        <v>1</v>
      </c>
      <c r="AM53" s="163">
        <v>0</v>
      </c>
      <c r="AN53" s="164">
        <f t="shared" si="24"/>
        <v>0</v>
      </c>
      <c r="AO53" s="163">
        <v>0</v>
      </c>
      <c r="AP53" s="164">
        <f t="shared" si="38"/>
        <v>0</v>
      </c>
      <c r="AQ53" s="119"/>
      <c r="AR53" s="152">
        <v>1</v>
      </c>
      <c r="AS53" s="152">
        <v>0</v>
      </c>
      <c r="AT53" s="111">
        <f t="shared" si="59"/>
        <v>0</v>
      </c>
      <c r="AU53" s="152">
        <v>0</v>
      </c>
      <c r="AV53" s="111">
        <f t="shared" si="39"/>
        <v>0</v>
      </c>
      <c r="AW53" s="118"/>
      <c r="AX53" s="163">
        <v>8</v>
      </c>
      <c r="AY53" s="163">
        <v>0</v>
      </c>
      <c r="AZ53" s="164">
        <f t="shared" si="67"/>
        <v>0</v>
      </c>
      <c r="BA53" s="163">
        <v>0</v>
      </c>
      <c r="BB53" s="164">
        <f t="shared" si="68"/>
        <v>0</v>
      </c>
      <c r="BC53" s="119"/>
      <c r="BD53" s="152">
        <v>5</v>
      </c>
      <c r="BE53" s="152">
        <v>0</v>
      </c>
      <c r="BF53" s="111">
        <f t="shared" si="42"/>
        <v>0</v>
      </c>
      <c r="BG53" s="152">
        <v>0</v>
      </c>
      <c r="BH53" s="111">
        <f t="shared" ref="BH53:BH66" si="69">BG53/BD53</f>
        <v>0</v>
      </c>
      <c r="BI53" s="118"/>
      <c r="BJ53" s="163">
        <v>4</v>
      </c>
      <c r="BK53" s="163">
        <v>1</v>
      </c>
      <c r="BL53" s="164">
        <f t="shared" si="18"/>
        <v>0.25</v>
      </c>
      <c r="BM53" s="163">
        <v>1</v>
      </c>
      <c r="BN53" s="164">
        <f t="shared" si="19"/>
        <v>0.25</v>
      </c>
      <c r="BO53" s="119"/>
      <c r="BP53" s="152">
        <v>0</v>
      </c>
      <c r="BQ53" s="152">
        <v>0</v>
      </c>
      <c r="BR53" s="111" t="str">
        <f t="shared" si="12"/>
        <v>na</v>
      </c>
      <c r="BS53" s="152">
        <v>0</v>
      </c>
      <c r="BT53" s="111" t="str">
        <f t="shared" si="13"/>
        <v>na</v>
      </c>
      <c r="BU53" s="118"/>
      <c r="BV53" s="163">
        <v>2</v>
      </c>
      <c r="BW53" s="163">
        <v>0</v>
      </c>
      <c r="BX53" s="164">
        <f t="shared" si="20"/>
        <v>0</v>
      </c>
      <c r="BY53" s="163">
        <v>0</v>
      </c>
      <c r="BZ53" s="164">
        <f t="shared" si="21"/>
        <v>0</v>
      </c>
      <c r="CA53" s="119"/>
      <c r="CB53" s="152">
        <v>1</v>
      </c>
      <c r="CC53" s="152">
        <v>0</v>
      </c>
      <c r="CD53" s="111">
        <f t="shared" si="14"/>
        <v>0</v>
      </c>
      <c r="CE53" s="152">
        <v>0</v>
      </c>
      <c r="CF53" s="111">
        <f t="shared" si="15"/>
        <v>0</v>
      </c>
      <c r="CG53" s="118"/>
      <c r="CH53" s="163">
        <v>1</v>
      </c>
      <c r="CI53" s="163">
        <v>0</v>
      </c>
      <c r="CJ53" s="164">
        <f t="shared" si="22"/>
        <v>0</v>
      </c>
      <c r="CK53" s="163">
        <v>0</v>
      </c>
      <c r="CL53" s="164">
        <f t="shared" si="23"/>
        <v>0</v>
      </c>
      <c r="CM53" s="119"/>
      <c r="CN53" s="152">
        <v>1</v>
      </c>
      <c r="CO53" s="152">
        <v>0</v>
      </c>
      <c r="CP53" s="111">
        <f t="shared" si="16"/>
        <v>0</v>
      </c>
      <c r="CQ53" s="152">
        <v>0</v>
      </c>
      <c r="CR53" s="111">
        <f t="shared" si="17"/>
        <v>0</v>
      </c>
    </row>
    <row r="54" spans="1:96" s="157" customFormat="1" ht="12.75" x14ac:dyDescent="0.2">
      <c r="A54" s="18" t="s">
        <v>45</v>
      </c>
      <c r="B54" s="29">
        <v>9</v>
      </c>
      <c r="C54" s="29">
        <v>3</v>
      </c>
      <c r="D54" s="30">
        <f t="shared" si="61"/>
        <v>0.33333333333333331</v>
      </c>
      <c r="E54" s="29">
        <v>6</v>
      </c>
      <c r="F54" s="30">
        <f t="shared" si="62"/>
        <v>0.66666666666666663</v>
      </c>
      <c r="G54" s="117"/>
      <c r="H54" s="29">
        <v>9</v>
      </c>
      <c r="I54" s="29">
        <v>5</v>
      </c>
      <c r="J54" s="30">
        <f t="shared" si="56"/>
        <v>0.55555555555555558</v>
      </c>
      <c r="K54" s="29">
        <v>7</v>
      </c>
      <c r="L54" s="111">
        <f t="shared" si="60"/>
        <v>0.77777777777777779</v>
      </c>
      <c r="M54" s="118"/>
      <c r="N54" s="112">
        <v>10</v>
      </c>
      <c r="O54" s="112">
        <v>7</v>
      </c>
      <c r="P54" s="111">
        <f t="shared" si="63"/>
        <v>0.7</v>
      </c>
      <c r="Q54" s="112">
        <v>10</v>
      </c>
      <c r="R54" s="111">
        <f t="shared" si="64"/>
        <v>1</v>
      </c>
      <c r="S54" s="119"/>
      <c r="T54" s="112">
        <v>16</v>
      </c>
      <c r="U54" s="112">
        <v>24</v>
      </c>
      <c r="V54" s="111">
        <f t="shared" si="65"/>
        <v>1.5</v>
      </c>
      <c r="W54" s="112">
        <v>29</v>
      </c>
      <c r="X54" s="111">
        <f t="shared" si="66"/>
        <v>1.8125</v>
      </c>
      <c r="Y54" s="118"/>
      <c r="Z54" s="163">
        <v>15</v>
      </c>
      <c r="AA54" s="163">
        <v>7</v>
      </c>
      <c r="AB54" s="164">
        <f t="shared" si="57"/>
        <v>0.46666666666666667</v>
      </c>
      <c r="AC54" s="163">
        <v>9</v>
      </c>
      <c r="AD54" s="164">
        <f t="shared" si="58"/>
        <v>0.6</v>
      </c>
      <c r="AE54" s="119"/>
      <c r="AF54" s="152">
        <v>13</v>
      </c>
      <c r="AG54" s="152">
        <v>8</v>
      </c>
      <c r="AH54" s="111">
        <f t="shared" ref="AH54:AH56" si="70">+AG54/AF54</f>
        <v>0.61538461538461542</v>
      </c>
      <c r="AI54" s="152">
        <v>10</v>
      </c>
      <c r="AJ54" s="111">
        <f t="shared" ref="AJ54:AJ66" si="71">AI54/AF54</f>
        <v>0.76923076923076927</v>
      </c>
      <c r="AK54" s="118"/>
      <c r="AL54" s="163">
        <v>9</v>
      </c>
      <c r="AM54" s="163">
        <v>7</v>
      </c>
      <c r="AN54" s="164">
        <f t="shared" si="24"/>
        <v>0.77777777777777779</v>
      </c>
      <c r="AO54" s="163">
        <v>7</v>
      </c>
      <c r="AP54" s="164">
        <f t="shared" si="38"/>
        <v>0.77777777777777779</v>
      </c>
      <c r="AQ54" s="119"/>
      <c r="AR54" s="152">
        <v>11</v>
      </c>
      <c r="AS54" s="152">
        <v>7</v>
      </c>
      <c r="AT54" s="111">
        <f t="shared" si="59"/>
        <v>0.63636363636363635</v>
      </c>
      <c r="AU54" s="152">
        <v>7</v>
      </c>
      <c r="AV54" s="111">
        <f t="shared" si="39"/>
        <v>0.63636363636363635</v>
      </c>
      <c r="AW54" s="118"/>
      <c r="AX54" s="163">
        <v>12</v>
      </c>
      <c r="AY54" s="163">
        <v>0</v>
      </c>
      <c r="AZ54" s="164">
        <f t="shared" si="67"/>
        <v>0</v>
      </c>
      <c r="BA54" s="163">
        <v>0</v>
      </c>
      <c r="BB54" s="164">
        <f t="shared" si="68"/>
        <v>0</v>
      </c>
      <c r="BC54" s="119"/>
      <c r="BD54" s="152">
        <v>14</v>
      </c>
      <c r="BE54" s="152">
        <v>1</v>
      </c>
      <c r="BF54" s="111">
        <f t="shared" si="42"/>
        <v>7.1428571428571425E-2</v>
      </c>
      <c r="BG54" s="152">
        <v>1</v>
      </c>
      <c r="BH54" s="111">
        <f t="shared" si="69"/>
        <v>7.1428571428571425E-2</v>
      </c>
      <c r="BI54" s="118"/>
      <c r="BJ54" s="163">
        <v>14</v>
      </c>
      <c r="BK54" s="163">
        <v>3</v>
      </c>
      <c r="BL54" s="164">
        <f t="shared" si="18"/>
        <v>0.21428571428571427</v>
      </c>
      <c r="BM54" s="163">
        <v>3</v>
      </c>
      <c r="BN54" s="164">
        <f t="shared" si="19"/>
        <v>0.21428571428571427</v>
      </c>
      <c r="BO54" s="119"/>
      <c r="BP54" s="152">
        <v>18</v>
      </c>
      <c r="BQ54" s="152">
        <v>5</v>
      </c>
      <c r="BR54" s="111">
        <f t="shared" si="12"/>
        <v>0.27777777777777779</v>
      </c>
      <c r="BS54" s="152">
        <v>5</v>
      </c>
      <c r="BT54" s="111">
        <f t="shared" si="13"/>
        <v>0.27777777777777779</v>
      </c>
      <c r="BU54" s="118"/>
      <c r="BV54" s="163">
        <v>8</v>
      </c>
      <c r="BW54" s="163">
        <v>0</v>
      </c>
      <c r="BX54" s="164">
        <f t="shared" si="20"/>
        <v>0</v>
      </c>
      <c r="BY54" s="163">
        <v>0</v>
      </c>
      <c r="BZ54" s="164">
        <f t="shared" si="21"/>
        <v>0</v>
      </c>
      <c r="CA54" s="119"/>
      <c r="CB54" s="152">
        <v>10</v>
      </c>
      <c r="CC54" s="152">
        <v>1</v>
      </c>
      <c r="CD54" s="111">
        <f t="shared" si="14"/>
        <v>0.1</v>
      </c>
      <c r="CE54" s="152">
        <v>1</v>
      </c>
      <c r="CF54" s="111">
        <f t="shared" si="15"/>
        <v>0.1</v>
      </c>
      <c r="CG54" s="118"/>
      <c r="CH54" s="163">
        <v>3</v>
      </c>
      <c r="CI54" s="163">
        <v>1</v>
      </c>
      <c r="CJ54" s="164">
        <f t="shared" si="22"/>
        <v>0.33333333333333331</v>
      </c>
      <c r="CK54" s="163">
        <v>1</v>
      </c>
      <c r="CL54" s="164">
        <f t="shared" si="23"/>
        <v>0.33333333333333331</v>
      </c>
      <c r="CM54" s="119"/>
      <c r="CN54" s="152">
        <v>2</v>
      </c>
      <c r="CO54" s="152">
        <v>1</v>
      </c>
      <c r="CP54" s="111">
        <f t="shared" si="16"/>
        <v>0.5</v>
      </c>
      <c r="CQ54" s="152">
        <v>1</v>
      </c>
      <c r="CR54" s="111">
        <f t="shared" si="17"/>
        <v>0.5</v>
      </c>
    </row>
    <row r="55" spans="1:96" s="157" customFormat="1" ht="12.75" x14ac:dyDescent="0.2">
      <c r="A55" s="18" t="s">
        <v>65</v>
      </c>
      <c r="B55" s="29">
        <v>15</v>
      </c>
      <c r="C55" s="29">
        <v>6</v>
      </c>
      <c r="D55" s="23">
        <f t="shared" si="61"/>
        <v>0.4</v>
      </c>
      <c r="E55" s="29">
        <v>11</v>
      </c>
      <c r="F55" s="23">
        <f t="shared" si="62"/>
        <v>0.73333333333333328</v>
      </c>
      <c r="G55" s="117"/>
      <c r="H55" s="29">
        <v>18</v>
      </c>
      <c r="I55" s="29">
        <v>5</v>
      </c>
      <c r="J55" s="23">
        <f t="shared" si="56"/>
        <v>0.27777777777777779</v>
      </c>
      <c r="K55" s="29">
        <v>10</v>
      </c>
      <c r="L55" s="123">
        <f t="shared" si="60"/>
        <v>0.55555555555555558</v>
      </c>
      <c r="M55" s="118"/>
      <c r="N55" s="112">
        <v>27</v>
      </c>
      <c r="O55" s="112">
        <v>11</v>
      </c>
      <c r="P55" s="111">
        <f t="shared" si="63"/>
        <v>0.40740740740740738</v>
      </c>
      <c r="Q55" s="112">
        <v>15</v>
      </c>
      <c r="R55" s="111">
        <f t="shared" si="64"/>
        <v>0.55555555555555558</v>
      </c>
      <c r="S55" s="119"/>
      <c r="T55" s="112">
        <v>26</v>
      </c>
      <c r="U55" s="112">
        <v>11</v>
      </c>
      <c r="V55" s="111">
        <f t="shared" si="65"/>
        <v>0.42307692307692307</v>
      </c>
      <c r="W55" s="112">
        <v>13</v>
      </c>
      <c r="X55" s="111">
        <f t="shared" si="66"/>
        <v>0.5</v>
      </c>
      <c r="Y55" s="118"/>
      <c r="Z55" s="163">
        <v>35</v>
      </c>
      <c r="AA55" s="163">
        <v>21</v>
      </c>
      <c r="AB55" s="164">
        <f t="shared" si="57"/>
        <v>0.6</v>
      </c>
      <c r="AC55" s="163">
        <v>22</v>
      </c>
      <c r="AD55" s="164">
        <f t="shared" si="58"/>
        <v>0.62857142857142856</v>
      </c>
      <c r="AE55" s="119"/>
      <c r="AF55" s="152">
        <v>25</v>
      </c>
      <c r="AG55" s="152">
        <v>17</v>
      </c>
      <c r="AH55" s="111">
        <f t="shared" si="70"/>
        <v>0.68</v>
      </c>
      <c r="AI55" s="152">
        <v>18</v>
      </c>
      <c r="AJ55" s="111">
        <f t="shared" si="71"/>
        <v>0.72</v>
      </c>
      <c r="AK55" s="118"/>
      <c r="AL55" s="163">
        <v>31</v>
      </c>
      <c r="AM55" s="163">
        <v>15</v>
      </c>
      <c r="AN55" s="164">
        <f t="shared" si="24"/>
        <v>0.4838709677419355</v>
      </c>
      <c r="AO55" s="163">
        <v>15</v>
      </c>
      <c r="AP55" s="164">
        <f t="shared" si="38"/>
        <v>0.4838709677419355</v>
      </c>
      <c r="AQ55" s="119"/>
      <c r="AR55" s="152">
        <v>33</v>
      </c>
      <c r="AS55" s="152">
        <v>20</v>
      </c>
      <c r="AT55" s="111">
        <f t="shared" si="59"/>
        <v>0.60606060606060608</v>
      </c>
      <c r="AU55" s="152">
        <v>20</v>
      </c>
      <c r="AV55" s="111">
        <f t="shared" si="39"/>
        <v>0.60606060606060608</v>
      </c>
      <c r="AW55" s="118"/>
      <c r="AX55" s="163">
        <v>31</v>
      </c>
      <c r="AY55" s="163">
        <v>4</v>
      </c>
      <c r="AZ55" s="164">
        <f t="shared" si="67"/>
        <v>0.12903225806451613</v>
      </c>
      <c r="BA55" s="163">
        <v>7</v>
      </c>
      <c r="BB55" s="164">
        <f t="shared" si="68"/>
        <v>0.22580645161290322</v>
      </c>
      <c r="BC55" s="119"/>
      <c r="BD55" s="152">
        <v>33</v>
      </c>
      <c r="BE55" s="152">
        <v>6</v>
      </c>
      <c r="BF55" s="111">
        <f t="shared" si="42"/>
        <v>0.18181818181818182</v>
      </c>
      <c r="BG55" s="152">
        <v>9</v>
      </c>
      <c r="BH55" s="111">
        <f t="shared" si="69"/>
        <v>0.27272727272727271</v>
      </c>
      <c r="BI55" s="118"/>
      <c r="BJ55" s="163">
        <v>49</v>
      </c>
      <c r="BK55" s="163">
        <v>2</v>
      </c>
      <c r="BL55" s="164">
        <f t="shared" si="18"/>
        <v>4.0816326530612242E-2</v>
      </c>
      <c r="BM55" s="163">
        <v>3</v>
      </c>
      <c r="BN55" s="164">
        <f t="shared" si="19"/>
        <v>6.1224489795918366E-2</v>
      </c>
      <c r="BO55" s="119"/>
      <c r="BP55" s="152">
        <v>52</v>
      </c>
      <c r="BQ55" s="152">
        <v>2</v>
      </c>
      <c r="BR55" s="111">
        <f t="shared" si="12"/>
        <v>3.8461538461538464E-2</v>
      </c>
      <c r="BS55" s="152">
        <v>3</v>
      </c>
      <c r="BT55" s="111">
        <f t="shared" si="13"/>
        <v>5.7692307692307696E-2</v>
      </c>
      <c r="BU55" s="118"/>
      <c r="BV55" s="163">
        <v>76</v>
      </c>
      <c r="BW55" s="163">
        <v>7</v>
      </c>
      <c r="BX55" s="164">
        <f t="shared" si="20"/>
        <v>9.2105263157894732E-2</v>
      </c>
      <c r="BY55" s="163">
        <v>8</v>
      </c>
      <c r="BZ55" s="164">
        <f t="shared" si="21"/>
        <v>0.10526315789473684</v>
      </c>
      <c r="CA55" s="119"/>
      <c r="CB55" s="152">
        <v>97</v>
      </c>
      <c r="CC55" s="152">
        <v>6</v>
      </c>
      <c r="CD55" s="111">
        <f t="shared" si="14"/>
        <v>6.1855670103092786E-2</v>
      </c>
      <c r="CE55" s="152">
        <v>7</v>
      </c>
      <c r="CF55" s="111">
        <f t="shared" si="15"/>
        <v>7.2164948453608241E-2</v>
      </c>
      <c r="CG55" s="118"/>
      <c r="CH55" s="163">
        <v>92</v>
      </c>
      <c r="CI55" s="163">
        <v>4</v>
      </c>
      <c r="CJ55" s="164">
        <f t="shared" si="22"/>
        <v>4.3478260869565216E-2</v>
      </c>
      <c r="CK55" s="163">
        <v>4</v>
      </c>
      <c r="CL55" s="164">
        <f t="shared" si="23"/>
        <v>4.3478260869565216E-2</v>
      </c>
      <c r="CM55" s="119"/>
      <c r="CN55" s="152">
        <v>103</v>
      </c>
      <c r="CO55" s="152">
        <v>6</v>
      </c>
      <c r="CP55" s="111">
        <f t="shared" si="16"/>
        <v>5.8252427184466021E-2</v>
      </c>
      <c r="CQ55" s="152">
        <v>6</v>
      </c>
      <c r="CR55" s="111">
        <f t="shared" si="17"/>
        <v>5.8252427184466021E-2</v>
      </c>
    </row>
    <row r="56" spans="1:96" s="157" customFormat="1" ht="12.75" x14ac:dyDescent="0.2">
      <c r="A56" s="18" t="s">
        <v>31</v>
      </c>
      <c r="B56" s="29">
        <v>156</v>
      </c>
      <c r="C56" s="29">
        <v>40</v>
      </c>
      <c r="D56" s="30">
        <f t="shared" si="61"/>
        <v>0.25641025641025639</v>
      </c>
      <c r="E56" s="29">
        <v>107</v>
      </c>
      <c r="F56" s="30">
        <f t="shared" si="62"/>
        <v>0.6858974358974359</v>
      </c>
      <c r="G56" s="117"/>
      <c r="H56" s="29">
        <v>149</v>
      </c>
      <c r="I56" s="29">
        <v>37</v>
      </c>
      <c r="J56" s="30">
        <f t="shared" si="56"/>
        <v>0.24832214765100671</v>
      </c>
      <c r="K56" s="29">
        <v>102</v>
      </c>
      <c r="L56" s="111">
        <f t="shared" si="60"/>
        <v>0.68456375838926176</v>
      </c>
      <c r="M56" s="118"/>
      <c r="N56" s="112">
        <v>188</v>
      </c>
      <c r="O56" s="112">
        <v>62</v>
      </c>
      <c r="P56" s="111">
        <f t="shared" si="63"/>
        <v>0.32978723404255317</v>
      </c>
      <c r="Q56" s="112">
        <v>124</v>
      </c>
      <c r="R56" s="111">
        <f t="shared" si="64"/>
        <v>0.65957446808510634</v>
      </c>
      <c r="S56" s="119"/>
      <c r="T56" s="112">
        <v>169</v>
      </c>
      <c r="U56" s="112">
        <v>54</v>
      </c>
      <c r="V56" s="111">
        <f t="shared" si="65"/>
        <v>0.31952662721893493</v>
      </c>
      <c r="W56" s="112">
        <v>106</v>
      </c>
      <c r="X56" s="111">
        <f t="shared" si="66"/>
        <v>0.62721893491124259</v>
      </c>
      <c r="Y56" s="118"/>
      <c r="Z56" s="163">
        <v>219</v>
      </c>
      <c r="AA56" s="163">
        <v>111</v>
      </c>
      <c r="AB56" s="164">
        <f t="shared" si="57"/>
        <v>0.50684931506849318</v>
      </c>
      <c r="AC56" s="163">
        <v>144</v>
      </c>
      <c r="AD56" s="164">
        <f t="shared" si="58"/>
        <v>0.65753424657534243</v>
      </c>
      <c r="AE56" s="119"/>
      <c r="AF56" s="152">
        <v>212</v>
      </c>
      <c r="AG56" s="152">
        <v>110</v>
      </c>
      <c r="AH56" s="111">
        <f t="shared" si="70"/>
        <v>0.51886792452830188</v>
      </c>
      <c r="AI56" s="152">
        <v>142</v>
      </c>
      <c r="AJ56" s="111">
        <f t="shared" si="71"/>
        <v>0.66981132075471694</v>
      </c>
      <c r="AK56" s="118"/>
      <c r="AL56" s="163">
        <v>234</v>
      </c>
      <c r="AM56" s="163">
        <v>155</v>
      </c>
      <c r="AN56" s="164">
        <f t="shared" si="24"/>
        <v>0.66239316239316237</v>
      </c>
      <c r="AO56" s="163">
        <v>156</v>
      </c>
      <c r="AP56" s="164">
        <f t="shared" si="38"/>
        <v>0.66666666666666663</v>
      </c>
      <c r="AQ56" s="119"/>
      <c r="AR56" s="152">
        <v>224</v>
      </c>
      <c r="AS56" s="152">
        <v>155</v>
      </c>
      <c r="AT56" s="111">
        <f t="shared" si="59"/>
        <v>0.6919642857142857</v>
      </c>
      <c r="AU56" s="152">
        <v>156</v>
      </c>
      <c r="AV56" s="111">
        <f t="shared" si="39"/>
        <v>0.6964285714285714</v>
      </c>
      <c r="AW56" s="118"/>
      <c r="AX56" s="163">
        <v>245</v>
      </c>
      <c r="AY56" s="163">
        <v>38</v>
      </c>
      <c r="AZ56" s="164">
        <f t="shared" si="67"/>
        <v>0.15510204081632653</v>
      </c>
      <c r="BA56" s="163">
        <v>46</v>
      </c>
      <c r="BB56" s="164">
        <f t="shared" si="68"/>
        <v>0.18775510204081633</v>
      </c>
      <c r="BC56" s="119"/>
      <c r="BD56" s="152">
        <v>230</v>
      </c>
      <c r="BE56" s="152">
        <v>27</v>
      </c>
      <c r="BF56" s="111">
        <f t="shared" si="42"/>
        <v>0.11739130434782609</v>
      </c>
      <c r="BG56" s="152">
        <v>35</v>
      </c>
      <c r="BH56" s="111">
        <f t="shared" si="69"/>
        <v>0.15217391304347827</v>
      </c>
      <c r="BI56" s="118"/>
      <c r="BJ56" s="163">
        <v>368</v>
      </c>
      <c r="BK56" s="163">
        <v>63</v>
      </c>
      <c r="BL56" s="164">
        <f t="shared" si="18"/>
        <v>0.17119565217391305</v>
      </c>
      <c r="BM56" s="163">
        <v>72</v>
      </c>
      <c r="BN56" s="164">
        <f t="shared" si="19"/>
        <v>0.19565217391304349</v>
      </c>
      <c r="BO56" s="119"/>
      <c r="BP56" s="152">
        <v>350</v>
      </c>
      <c r="BQ56" s="152">
        <v>55</v>
      </c>
      <c r="BR56" s="111">
        <f t="shared" si="12"/>
        <v>0.15714285714285714</v>
      </c>
      <c r="BS56" s="152">
        <v>61</v>
      </c>
      <c r="BT56" s="111">
        <f t="shared" si="13"/>
        <v>0.17428571428571429</v>
      </c>
      <c r="BU56" s="118"/>
      <c r="BV56" s="163">
        <v>329</v>
      </c>
      <c r="BW56" s="163">
        <v>41</v>
      </c>
      <c r="BX56" s="164">
        <f t="shared" si="20"/>
        <v>0.12462006079027356</v>
      </c>
      <c r="BY56" s="163">
        <v>45</v>
      </c>
      <c r="BZ56" s="164">
        <f t="shared" si="21"/>
        <v>0.13677811550151975</v>
      </c>
      <c r="CA56" s="119"/>
      <c r="CB56" s="152">
        <v>310</v>
      </c>
      <c r="CC56" s="152">
        <v>41</v>
      </c>
      <c r="CD56" s="111">
        <f t="shared" si="14"/>
        <v>0.13225806451612904</v>
      </c>
      <c r="CE56" s="152">
        <v>44</v>
      </c>
      <c r="CF56" s="111">
        <f t="shared" si="15"/>
        <v>0.14193548387096774</v>
      </c>
      <c r="CG56" s="118"/>
      <c r="CH56" s="163">
        <v>349</v>
      </c>
      <c r="CI56" s="163">
        <v>54</v>
      </c>
      <c r="CJ56" s="164">
        <f t="shared" si="22"/>
        <v>0.15472779369627507</v>
      </c>
      <c r="CK56" s="163">
        <v>54</v>
      </c>
      <c r="CL56" s="164">
        <f t="shared" si="23"/>
        <v>0.15472779369627507</v>
      </c>
      <c r="CM56" s="119"/>
      <c r="CN56" s="152">
        <v>338</v>
      </c>
      <c r="CO56" s="152">
        <v>53</v>
      </c>
      <c r="CP56" s="111">
        <f t="shared" si="16"/>
        <v>0.15680473372781065</v>
      </c>
      <c r="CQ56" s="152">
        <v>53</v>
      </c>
      <c r="CR56" s="111">
        <f t="shared" si="17"/>
        <v>0.15680473372781065</v>
      </c>
    </row>
    <row r="57" spans="1:96" s="157" customFormat="1" ht="12.75" x14ac:dyDescent="0.2">
      <c r="A57" s="18" t="s">
        <v>213</v>
      </c>
      <c r="B57" s="29"/>
      <c r="C57" s="29"/>
      <c r="D57" s="30"/>
      <c r="E57" s="29"/>
      <c r="F57" s="30"/>
      <c r="G57" s="117"/>
      <c r="H57" s="29"/>
      <c r="I57" s="29"/>
      <c r="J57" s="30"/>
      <c r="K57" s="29"/>
      <c r="L57" s="111"/>
      <c r="M57" s="118"/>
      <c r="N57" s="112"/>
      <c r="O57" s="112"/>
      <c r="P57" s="111"/>
      <c r="Q57" s="112"/>
      <c r="R57" s="111"/>
      <c r="S57" s="119"/>
      <c r="T57" s="112"/>
      <c r="U57" s="112"/>
      <c r="V57" s="111"/>
      <c r="W57" s="112"/>
      <c r="X57" s="111"/>
      <c r="Y57" s="118"/>
      <c r="Z57" s="163"/>
      <c r="AA57" s="163"/>
      <c r="AB57" s="164"/>
      <c r="AC57" s="163"/>
      <c r="AD57" s="164"/>
      <c r="AE57" s="119"/>
      <c r="AF57" s="152"/>
      <c r="AG57" s="152"/>
      <c r="AH57" s="111"/>
      <c r="AI57" s="152"/>
      <c r="AJ57" s="111"/>
      <c r="AK57" s="118"/>
      <c r="AL57" s="163"/>
      <c r="AM57" s="163"/>
      <c r="AN57" s="164"/>
      <c r="AO57" s="163"/>
      <c r="AP57" s="164"/>
      <c r="AQ57" s="119"/>
      <c r="AR57" s="152"/>
      <c r="AS57" s="152"/>
      <c r="AT57" s="111"/>
      <c r="AU57" s="152"/>
      <c r="AV57" s="111"/>
      <c r="AW57" s="118"/>
      <c r="AX57" s="163"/>
      <c r="AY57" s="163"/>
      <c r="AZ57" s="164"/>
      <c r="BA57" s="163"/>
      <c r="BB57" s="164"/>
      <c r="BC57" s="119"/>
      <c r="BD57" s="152"/>
      <c r="BE57" s="152"/>
      <c r="BF57" s="111"/>
      <c r="BG57" s="152"/>
      <c r="BH57" s="111"/>
      <c r="BI57" s="118"/>
      <c r="BJ57" s="163">
        <v>38</v>
      </c>
      <c r="BK57" s="163">
        <v>0</v>
      </c>
      <c r="BL57" s="164">
        <f t="shared" si="18"/>
        <v>0</v>
      </c>
      <c r="BM57" s="163">
        <v>1</v>
      </c>
      <c r="BN57" s="164">
        <f t="shared" si="19"/>
        <v>2.6315789473684209E-2</v>
      </c>
      <c r="BO57" s="119"/>
      <c r="BP57" s="152">
        <v>40</v>
      </c>
      <c r="BQ57" s="152">
        <v>0</v>
      </c>
      <c r="BR57" s="111">
        <f t="shared" si="12"/>
        <v>0</v>
      </c>
      <c r="BS57" s="152">
        <v>1</v>
      </c>
      <c r="BT57" s="111">
        <f t="shared" si="13"/>
        <v>2.5000000000000001E-2</v>
      </c>
      <c r="BU57" s="118"/>
      <c r="BV57" s="163">
        <v>174</v>
      </c>
      <c r="BW57" s="163">
        <v>20</v>
      </c>
      <c r="BX57" s="164">
        <f t="shared" si="20"/>
        <v>0.11494252873563218</v>
      </c>
      <c r="BY57" s="163">
        <v>23</v>
      </c>
      <c r="BZ57" s="164">
        <f t="shared" si="21"/>
        <v>0.13218390804597702</v>
      </c>
      <c r="CA57" s="119"/>
      <c r="CB57" s="152">
        <v>165</v>
      </c>
      <c r="CC57" s="152">
        <v>20</v>
      </c>
      <c r="CD57" s="111">
        <f t="shared" si="14"/>
        <v>0.12121212121212122</v>
      </c>
      <c r="CE57" s="152">
        <v>21</v>
      </c>
      <c r="CF57" s="111">
        <f t="shared" si="15"/>
        <v>0.12727272727272726</v>
      </c>
      <c r="CG57" s="118"/>
      <c r="CH57" s="163">
        <v>203</v>
      </c>
      <c r="CI57" s="163">
        <v>40</v>
      </c>
      <c r="CJ57" s="164">
        <f t="shared" si="22"/>
        <v>0.19704433497536947</v>
      </c>
      <c r="CK57" s="163">
        <v>42</v>
      </c>
      <c r="CL57" s="164">
        <f t="shared" si="23"/>
        <v>0.20689655172413793</v>
      </c>
      <c r="CM57" s="119"/>
      <c r="CN57" s="152">
        <v>198</v>
      </c>
      <c r="CO57" s="152">
        <v>41</v>
      </c>
      <c r="CP57" s="111">
        <f t="shared" si="16"/>
        <v>0.20707070707070707</v>
      </c>
      <c r="CQ57" s="152">
        <v>43</v>
      </c>
      <c r="CR57" s="111">
        <f t="shared" si="17"/>
        <v>0.21717171717171718</v>
      </c>
    </row>
    <row r="58" spans="1:96" s="157" customFormat="1" ht="12.75" x14ac:dyDescent="0.2">
      <c r="A58" s="18" t="s">
        <v>32</v>
      </c>
      <c r="B58" s="29">
        <v>41</v>
      </c>
      <c r="C58" s="29">
        <v>14</v>
      </c>
      <c r="D58" s="30">
        <f t="shared" ref="D58:D61" si="72">+C58/B58</f>
        <v>0.34146341463414637</v>
      </c>
      <c r="E58" s="29">
        <v>30</v>
      </c>
      <c r="F58" s="30">
        <f t="shared" si="62"/>
        <v>0.73170731707317072</v>
      </c>
      <c r="G58" s="117"/>
      <c r="H58" s="29">
        <v>38</v>
      </c>
      <c r="I58" s="29">
        <v>13</v>
      </c>
      <c r="J58" s="30">
        <f t="shared" ref="J58:J62" si="73">+I58/H58</f>
        <v>0.34210526315789475</v>
      </c>
      <c r="K58" s="29">
        <v>28</v>
      </c>
      <c r="L58" s="111">
        <f t="shared" si="60"/>
        <v>0.73684210526315785</v>
      </c>
      <c r="M58" s="118"/>
      <c r="N58" s="112">
        <v>43</v>
      </c>
      <c r="O58" s="112">
        <v>19</v>
      </c>
      <c r="P58" s="111">
        <f t="shared" si="63"/>
        <v>0.44186046511627908</v>
      </c>
      <c r="Q58" s="112">
        <v>30</v>
      </c>
      <c r="R58" s="111">
        <f t="shared" si="64"/>
        <v>0.69767441860465118</v>
      </c>
      <c r="S58" s="119"/>
      <c r="T58" s="112">
        <v>41</v>
      </c>
      <c r="U58" s="112">
        <v>20</v>
      </c>
      <c r="V58" s="111">
        <f t="shared" ref="V58:V66" si="74">+U58/T58</f>
        <v>0.48780487804878048</v>
      </c>
      <c r="W58" s="112">
        <v>30</v>
      </c>
      <c r="X58" s="111">
        <f t="shared" si="66"/>
        <v>0.73170731707317072</v>
      </c>
      <c r="Y58" s="118"/>
      <c r="Z58" s="163">
        <v>55</v>
      </c>
      <c r="AA58" s="163">
        <v>15</v>
      </c>
      <c r="AB58" s="164">
        <f t="shared" si="57"/>
        <v>0.27272727272727271</v>
      </c>
      <c r="AC58" s="163">
        <v>31</v>
      </c>
      <c r="AD58" s="164">
        <f t="shared" si="58"/>
        <v>0.5636363636363636</v>
      </c>
      <c r="AE58" s="119"/>
      <c r="AF58" s="152">
        <v>52</v>
      </c>
      <c r="AG58" s="152">
        <v>13</v>
      </c>
      <c r="AH58" s="111">
        <f t="shared" ref="AH58:AH64" si="75">+AG58/AF58</f>
        <v>0.25</v>
      </c>
      <c r="AI58" s="152">
        <v>28</v>
      </c>
      <c r="AJ58" s="111">
        <f t="shared" si="71"/>
        <v>0.53846153846153844</v>
      </c>
      <c r="AK58" s="118"/>
      <c r="AL58" s="163">
        <v>76</v>
      </c>
      <c r="AM58" s="163">
        <v>72</v>
      </c>
      <c r="AN58" s="164">
        <f t="shared" si="24"/>
        <v>0.94736842105263153</v>
      </c>
      <c r="AO58" s="163">
        <v>72</v>
      </c>
      <c r="AP58" s="164">
        <f t="shared" si="38"/>
        <v>0.94736842105263153</v>
      </c>
      <c r="AQ58" s="119"/>
      <c r="AR58" s="152">
        <v>72</v>
      </c>
      <c r="AS58" s="152">
        <v>71</v>
      </c>
      <c r="AT58" s="111">
        <f t="shared" si="59"/>
        <v>0.98611111111111116</v>
      </c>
      <c r="AU58" s="152">
        <v>71</v>
      </c>
      <c r="AV58" s="111">
        <f t="shared" si="39"/>
        <v>0.98611111111111116</v>
      </c>
      <c r="AW58" s="118"/>
      <c r="AX58" s="163">
        <v>177</v>
      </c>
      <c r="AY58" s="163">
        <v>28</v>
      </c>
      <c r="AZ58" s="164">
        <f t="shared" si="67"/>
        <v>0.15819209039548024</v>
      </c>
      <c r="BA58" s="163">
        <v>33</v>
      </c>
      <c r="BB58" s="164">
        <f t="shared" si="68"/>
        <v>0.1864406779661017</v>
      </c>
      <c r="BC58" s="119"/>
      <c r="BD58" s="152">
        <v>165</v>
      </c>
      <c r="BE58" s="152">
        <v>25</v>
      </c>
      <c r="BF58" s="111">
        <f t="shared" si="42"/>
        <v>0.15151515151515152</v>
      </c>
      <c r="BG58" s="152">
        <v>29</v>
      </c>
      <c r="BH58" s="111">
        <f t="shared" si="69"/>
        <v>0.17575757575757575</v>
      </c>
      <c r="BI58" s="118"/>
      <c r="BJ58" s="163">
        <v>269</v>
      </c>
      <c r="BK58" s="163">
        <v>28</v>
      </c>
      <c r="BL58" s="164">
        <f t="shared" si="18"/>
        <v>0.10408921933085502</v>
      </c>
      <c r="BM58" s="163">
        <v>36</v>
      </c>
      <c r="BN58" s="164">
        <f t="shared" si="19"/>
        <v>0.13382899628252787</v>
      </c>
      <c r="BO58" s="119"/>
      <c r="BP58" s="152">
        <v>254</v>
      </c>
      <c r="BQ58" s="152">
        <v>28</v>
      </c>
      <c r="BR58" s="111">
        <f t="shared" si="12"/>
        <v>0.11023622047244094</v>
      </c>
      <c r="BS58" s="152">
        <v>35</v>
      </c>
      <c r="BT58" s="111">
        <f t="shared" si="13"/>
        <v>0.13779527559055119</v>
      </c>
      <c r="BU58" s="118"/>
      <c r="BV58" s="163">
        <v>374</v>
      </c>
      <c r="BW58" s="163">
        <v>34</v>
      </c>
      <c r="BX58" s="164">
        <f t="shared" si="20"/>
        <v>9.0909090909090912E-2</v>
      </c>
      <c r="BY58" s="163">
        <v>40</v>
      </c>
      <c r="BZ58" s="164">
        <f t="shared" si="21"/>
        <v>0.10695187165775401</v>
      </c>
      <c r="CA58" s="119"/>
      <c r="CB58" s="152">
        <v>323</v>
      </c>
      <c r="CC58" s="152">
        <v>32</v>
      </c>
      <c r="CD58" s="111">
        <f t="shared" si="14"/>
        <v>9.9071207430340563E-2</v>
      </c>
      <c r="CE58" s="152">
        <v>36</v>
      </c>
      <c r="CF58" s="111">
        <f t="shared" si="15"/>
        <v>0.11145510835913312</v>
      </c>
      <c r="CG58" s="118"/>
      <c r="CH58" s="163">
        <v>307</v>
      </c>
      <c r="CI58" s="163">
        <v>39</v>
      </c>
      <c r="CJ58" s="164">
        <f t="shared" si="22"/>
        <v>0.12703583061889251</v>
      </c>
      <c r="CK58" s="163">
        <v>43</v>
      </c>
      <c r="CL58" s="164">
        <f t="shared" si="23"/>
        <v>0.14006514657980457</v>
      </c>
      <c r="CM58" s="119"/>
      <c r="CN58" s="152">
        <v>294</v>
      </c>
      <c r="CO58" s="152">
        <v>37</v>
      </c>
      <c r="CP58" s="111">
        <f t="shared" si="16"/>
        <v>0.12585034013605442</v>
      </c>
      <c r="CQ58" s="152">
        <v>41</v>
      </c>
      <c r="CR58" s="111">
        <f t="shared" si="17"/>
        <v>0.13945578231292516</v>
      </c>
    </row>
    <row r="59" spans="1:96" s="157" customFormat="1" ht="12.75" x14ac:dyDescent="0.2">
      <c r="A59" s="18" t="s">
        <v>211</v>
      </c>
      <c r="B59" s="29">
        <v>28</v>
      </c>
      <c r="C59" s="29">
        <v>8</v>
      </c>
      <c r="D59" s="30">
        <f t="shared" si="72"/>
        <v>0.2857142857142857</v>
      </c>
      <c r="E59" s="29">
        <v>12</v>
      </c>
      <c r="F59" s="30">
        <f t="shared" si="62"/>
        <v>0.42857142857142855</v>
      </c>
      <c r="G59" s="117"/>
      <c r="H59" s="29">
        <v>25</v>
      </c>
      <c r="I59" s="29">
        <v>7</v>
      </c>
      <c r="J59" s="30">
        <f t="shared" si="73"/>
        <v>0.28000000000000003</v>
      </c>
      <c r="K59" s="29">
        <v>11</v>
      </c>
      <c r="L59" s="111">
        <f t="shared" si="60"/>
        <v>0.44</v>
      </c>
      <c r="M59" s="118"/>
      <c r="N59" s="112">
        <v>40</v>
      </c>
      <c r="O59" s="112">
        <v>18</v>
      </c>
      <c r="P59" s="111">
        <f t="shared" si="63"/>
        <v>0.45</v>
      </c>
      <c r="Q59" s="112">
        <v>29</v>
      </c>
      <c r="R59" s="111">
        <f t="shared" si="64"/>
        <v>0.72499999999999998</v>
      </c>
      <c r="S59" s="119"/>
      <c r="T59" s="112">
        <v>36</v>
      </c>
      <c r="U59" s="112">
        <v>15</v>
      </c>
      <c r="V59" s="111">
        <f t="shared" si="74"/>
        <v>0.41666666666666669</v>
      </c>
      <c r="W59" s="112">
        <v>25</v>
      </c>
      <c r="X59" s="111">
        <f t="shared" si="66"/>
        <v>0.69444444444444442</v>
      </c>
      <c r="Y59" s="118"/>
      <c r="Z59" s="163">
        <v>62</v>
      </c>
      <c r="AA59" s="163">
        <v>23</v>
      </c>
      <c r="AB59" s="164">
        <f t="shared" si="57"/>
        <v>0.37096774193548387</v>
      </c>
      <c r="AC59" s="163">
        <v>35</v>
      </c>
      <c r="AD59" s="164">
        <f t="shared" si="58"/>
        <v>0.56451612903225812</v>
      </c>
      <c r="AE59" s="119"/>
      <c r="AF59" s="152">
        <v>62</v>
      </c>
      <c r="AG59" s="152">
        <v>25</v>
      </c>
      <c r="AH59" s="111">
        <f t="shared" si="75"/>
        <v>0.40322580645161288</v>
      </c>
      <c r="AI59" s="152">
        <v>37</v>
      </c>
      <c r="AJ59" s="111">
        <f t="shared" si="71"/>
        <v>0.59677419354838712</v>
      </c>
      <c r="AK59" s="118"/>
      <c r="AL59" s="163">
        <v>70</v>
      </c>
      <c r="AM59" s="163">
        <v>66</v>
      </c>
      <c r="AN59" s="164">
        <f t="shared" si="24"/>
        <v>0.94285714285714284</v>
      </c>
      <c r="AO59" s="163">
        <v>66</v>
      </c>
      <c r="AP59" s="164">
        <f t="shared" si="38"/>
        <v>0.94285714285714284</v>
      </c>
      <c r="AQ59" s="119"/>
      <c r="AR59" s="152">
        <v>69</v>
      </c>
      <c r="AS59" s="152">
        <v>66</v>
      </c>
      <c r="AT59" s="111">
        <f t="shared" si="59"/>
        <v>0.95652173913043481</v>
      </c>
      <c r="AU59" s="152">
        <v>66</v>
      </c>
      <c r="AV59" s="111">
        <f t="shared" si="39"/>
        <v>0.95652173913043481</v>
      </c>
      <c r="AW59" s="118"/>
      <c r="AX59" s="163">
        <v>169</v>
      </c>
      <c r="AY59" s="163">
        <v>21</v>
      </c>
      <c r="AZ59" s="164">
        <f t="shared" si="67"/>
        <v>0.1242603550295858</v>
      </c>
      <c r="BA59" s="163">
        <v>22</v>
      </c>
      <c r="BB59" s="164">
        <f t="shared" si="68"/>
        <v>0.13017751479289941</v>
      </c>
      <c r="BC59" s="119"/>
      <c r="BD59" s="152">
        <v>162</v>
      </c>
      <c r="BE59" s="152">
        <v>23</v>
      </c>
      <c r="BF59" s="111">
        <f t="shared" si="42"/>
        <v>0.1419753086419753</v>
      </c>
      <c r="BG59" s="152">
        <v>23</v>
      </c>
      <c r="BH59" s="111">
        <f t="shared" si="69"/>
        <v>0.1419753086419753</v>
      </c>
      <c r="BI59" s="118"/>
      <c r="BJ59" s="163">
        <v>286</v>
      </c>
      <c r="BK59" s="163">
        <v>27</v>
      </c>
      <c r="BL59" s="164">
        <f t="shared" si="18"/>
        <v>9.4405594405594401E-2</v>
      </c>
      <c r="BM59" s="163">
        <v>32</v>
      </c>
      <c r="BN59" s="164">
        <f t="shared" si="19"/>
        <v>0.11188811188811189</v>
      </c>
      <c r="BO59" s="119"/>
      <c r="BP59" s="152">
        <v>273</v>
      </c>
      <c r="BQ59" s="152">
        <v>25</v>
      </c>
      <c r="BR59" s="111">
        <f t="shared" si="12"/>
        <v>9.1575091575091569E-2</v>
      </c>
      <c r="BS59" s="152">
        <v>30</v>
      </c>
      <c r="BT59" s="111">
        <f t="shared" si="13"/>
        <v>0.10989010989010989</v>
      </c>
      <c r="BU59" s="118"/>
      <c r="BV59" s="163">
        <v>356</v>
      </c>
      <c r="BW59" s="163">
        <v>34</v>
      </c>
      <c r="BX59" s="164">
        <f t="shared" si="20"/>
        <v>9.5505617977528087E-2</v>
      </c>
      <c r="BY59" s="163">
        <v>37</v>
      </c>
      <c r="BZ59" s="164">
        <f t="shared" si="21"/>
        <v>0.10393258426966293</v>
      </c>
      <c r="CA59" s="119"/>
      <c r="CB59" s="152">
        <v>301</v>
      </c>
      <c r="CC59" s="152">
        <v>32</v>
      </c>
      <c r="CD59" s="111">
        <f t="shared" si="14"/>
        <v>0.10631229235880399</v>
      </c>
      <c r="CE59" s="152">
        <v>35</v>
      </c>
      <c r="CF59" s="111">
        <f t="shared" si="15"/>
        <v>0.11627906976744186</v>
      </c>
      <c r="CG59" s="118"/>
      <c r="CH59" s="163">
        <v>241</v>
      </c>
      <c r="CI59" s="163">
        <v>36</v>
      </c>
      <c r="CJ59" s="164">
        <f t="shared" si="22"/>
        <v>0.14937759336099585</v>
      </c>
      <c r="CK59" s="163">
        <v>40</v>
      </c>
      <c r="CL59" s="164">
        <f t="shared" si="23"/>
        <v>0.16597510373443983</v>
      </c>
      <c r="CM59" s="119"/>
      <c r="CN59" s="152">
        <v>223</v>
      </c>
      <c r="CO59" s="152">
        <v>34</v>
      </c>
      <c r="CP59" s="111">
        <f t="shared" si="16"/>
        <v>0.15246636771300448</v>
      </c>
      <c r="CQ59" s="152">
        <v>37</v>
      </c>
      <c r="CR59" s="111">
        <f t="shared" si="17"/>
        <v>0.16591928251121077</v>
      </c>
    </row>
    <row r="60" spans="1:96" s="157" customFormat="1" ht="12.75" x14ac:dyDescent="0.2">
      <c r="A60" s="18" t="s">
        <v>35</v>
      </c>
      <c r="B60" s="31"/>
      <c r="C60" s="29"/>
      <c r="D60" s="30"/>
      <c r="E60" s="31"/>
      <c r="F60" s="30"/>
      <c r="G60" s="117"/>
      <c r="H60" s="29">
        <v>1</v>
      </c>
      <c r="I60" s="29">
        <v>0</v>
      </c>
      <c r="J60" s="30">
        <f t="shared" si="73"/>
        <v>0</v>
      </c>
      <c r="K60" s="29">
        <v>0</v>
      </c>
      <c r="L60" s="111">
        <f t="shared" si="60"/>
        <v>0</v>
      </c>
      <c r="M60" s="118"/>
      <c r="N60" s="122">
        <v>1</v>
      </c>
      <c r="O60" s="122">
        <v>0</v>
      </c>
      <c r="P60" s="111">
        <f t="shared" si="63"/>
        <v>0</v>
      </c>
      <c r="Q60" s="122">
        <v>0</v>
      </c>
      <c r="R60" s="111">
        <f t="shared" si="64"/>
        <v>0</v>
      </c>
      <c r="S60" s="119"/>
      <c r="T60" s="112">
        <v>1</v>
      </c>
      <c r="U60" s="112">
        <v>0</v>
      </c>
      <c r="V60" s="111">
        <f t="shared" si="74"/>
        <v>0</v>
      </c>
      <c r="W60" s="112">
        <v>0</v>
      </c>
      <c r="X60" s="111">
        <f t="shared" si="66"/>
        <v>0</v>
      </c>
      <c r="Y60" s="118"/>
      <c r="Z60" s="163">
        <v>3</v>
      </c>
      <c r="AA60" s="163">
        <v>1</v>
      </c>
      <c r="AB60" s="164">
        <f t="shared" si="57"/>
        <v>0.33333333333333331</v>
      </c>
      <c r="AC60" s="163">
        <v>1</v>
      </c>
      <c r="AD60" s="164">
        <f t="shared" si="58"/>
        <v>0.33333333333333331</v>
      </c>
      <c r="AE60" s="119"/>
      <c r="AF60" s="153">
        <v>3</v>
      </c>
      <c r="AG60" s="153">
        <v>1</v>
      </c>
      <c r="AH60" s="111">
        <f t="shared" si="75"/>
        <v>0.33333333333333331</v>
      </c>
      <c r="AI60" s="153">
        <v>1</v>
      </c>
      <c r="AJ60" s="111">
        <f t="shared" si="71"/>
        <v>0.33333333333333331</v>
      </c>
      <c r="AK60" s="118"/>
      <c r="AL60" s="163">
        <v>1</v>
      </c>
      <c r="AM60" s="163">
        <v>0</v>
      </c>
      <c r="AN60" s="164">
        <f t="shared" si="24"/>
        <v>0</v>
      </c>
      <c r="AO60" s="163">
        <v>0</v>
      </c>
      <c r="AP60" s="164">
        <f t="shared" si="38"/>
        <v>0</v>
      </c>
      <c r="AQ60" s="119"/>
      <c r="AR60" s="153">
        <v>1</v>
      </c>
      <c r="AS60" s="153">
        <v>0</v>
      </c>
      <c r="AT60" s="111">
        <f t="shared" si="59"/>
        <v>0</v>
      </c>
      <c r="AU60" s="153">
        <v>0</v>
      </c>
      <c r="AV60" s="111">
        <f t="shared" si="39"/>
        <v>0</v>
      </c>
      <c r="AW60" s="118"/>
      <c r="AX60" s="163">
        <v>3</v>
      </c>
      <c r="AY60" s="163">
        <v>2</v>
      </c>
      <c r="AZ60" s="164">
        <f t="shared" si="67"/>
        <v>0.66666666666666663</v>
      </c>
      <c r="BA60" s="163">
        <v>2</v>
      </c>
      <c r="BB60" s="164">
        <f t="shared" si="68"/>
        <v>0.66666666666666663</v>
      </c>
      <c r="BC60" s="119"/>
      <c r="BD60" s="153">
        <v>3</v>
      </c>
      <c r="BE60" s="153">
        <v>2</v>
      </c>
      <c r="BF60" s="111">
        <f t="shared" si="42"/>
        <v>0.66666666666666663</v>
      </c>
      <c r="BG60" s="153">
        <v>2</v>
      </c>
      <c r="BH60" s="111">
        <f t="shared" si="69"/>
        <v>0.66666666666666663</v>
      </c>
      <c r="BI60" s="118"/>
      <c r="BJ60" s="163">
        <v>0</v>
      </c>
      <c r="BK60" s="163">
        <v>0</v>
      </c>
      <c r="BL60" s="164" t="str">
        <f t="shared" si="18"/>
        <v>na</v>
      </c>
      <c r="BM60" s="163">
        <v>0</v>
      </c>
      <c r="BN60" s="164" t="str">
        <f t="shared" si="19"/>
        <v>na</v>
      </c>
      <c r="BO60" s="119"/>
      <c r="BP60" s="153">
        <v>0</v>
      </c>
      <c r="BQ60" s="153">
        <v>0</v>
      </c>
      <c r="BR60" s="111" t="str">
        <f t="shared" si="12"/>
        <v>na</v>
      </c>
      <c r="BS60" s="153">
        <v>0</v>
      </c>
      <c r="BT60" s="111" t="str">
        <f t="shared" si="13"/>
        <v>na</v>
      </c>
      <c r="BU60" s="118"/>
      <c r="BV60" s="163">
        <v>14</v>
      </c>
      <c r="BW60" s="163">
        <v>6</v>
      </c>
      <c r="BX60" s="164">
        <f t="shared" si="20"/>
        <v>0.42857142857142855</v>
      </c>
      <c r="BY60" s="163">
        <v>6</v>
      </c>
      <c r="BZ60" s="164">
        <f t="shared" si="21"/>
        <v>0.42857142857142855</v>
      </c>
      <c r="CA60" s="119"/>
      <c r="CB60" s="153">
        <v>13</v>
      </c>
      <c r="CC60" s="153">
        <v>4</v>
      </c>
      <c r="CD60" s="111">
        <f t="shared" si="14"/>
        <v>0.30769230769230771</v>
      </c>
      <c r="CE60" s="153">
        <v>4</v>
      </c>
      <c r="CF60" s="111">
        <f t="shared" si="15"/>
        <v>0.30769230769230771</v>
      </c>
      <c r="CG60" s="118"/>
      <c r="CH60" s="163">
        <v>18</v>
      </c>
      <c r="CI60" s="163">
        <v>6</v>
      </c>
      <c r="CJ60" s="164">
        <f t="shared" si="22"/>
        <v>0.33333333333333331</v>
      </c>
      <c r="CK60" s="163">
        <v>6</v>
      </c>
      <c r="CL60" s="164">
        <f t="shared" si="23"/>
        <v>0.33333333333333331</v>
      </c>
      <c r="CM60" s="119"/>
      <c r="CN60" s="153">
        <v>20</v>
      </c>
      <c r="CO60" s="153">
        <v>5</v>
      </c>
      <c r="CP60" s="111">
        <f t="shared" si="16"/>
        <v>0.25</v>
      </c>
      <c r="CQ60" s="153">
        <v>5</v>
      </c>
      <c r="CR60" s="111">
        <f t="shared" si="17"/>
        <v>0.25</v>
      </c>
    </row>
    <row r="61" spans="1:96" s="157" customFormat="1" ht="12.75" x14ac:dyDescent="0.2">
      <c r="A61" s="18" t="s">
        <v>66</v>
      </c>
      <c r="B61" s="31">
        <v>5</v>
      </c>
      <c r="C61" s="29">
        <v>3</v>
      </c>
      <c r="D61" s="30">
        <f t="shared" si="72"/>
        <v>0.6</v>
      </c>
      <c r="E61" s="31">
        <v>8</v>
      </c>
      <c r="F61" s="30">
        <f>+E61/B61</f>
        <v>1.6</v>
      </c>
      <c r="G61" s="117"/>
      <c r="H61" s="29">
        <v>3</v>
      </c>
      <c r="I61" s="29">
        <v>2</v>
      </c>
      <c r="J61" s="30">
        <f t="shared" si="73"/>
        <v>0.66666666666666663</v>
      </c>
      <c r="K61" s="29">
        <v>5</v>
      </c>
      <c r="L61" s="111">
        <f t="shared" si="60"/>
        <v>1.6666666666666667</v>
      </c>
      <c r="M61" s="118"/>
      <c r="N61" s="122">
        <v>4</v>
      </c>
      <c r="O61" s="122">
        <v>2</v>
      </c>
      <c r="P61" s="111">
        <f t="shared" si="63"/>
        <v>0.5</v>
      </c>
      <c r="Q61" s="122">
        <v>4</v>
      </c>
      <c r="R61" s="111">
        <f t="shared" si="64"/>
        <v>1</v>
      </c>
      <c r="S61" s="119"/>
      <c r="T61" s="112">
        <v>2</v>
      </c>
      <c r="U61" s="112">
        <v>1</v>
      </c>
      <c r="V61" s="111">
        <f t="shared" si="74"/>
        <v>0.5</v>
      </c>
      <c r="W61" s="112">
        <v>1</v>
      </c>
      <c r="X61" s="111">
        <f t="shared" si="66"/>
        <v>0.5</v>
      </c>
      <c r="Y61" s="118"/>
      <c r="Z61" s="163">
        <v>8</v>
      </c>
      <c r="AA61" s="163">
        <v>4</v>
      </c>
      <c r="AB61" s="164">
        <f t="shared" si="57"/>
        <v>0.5</v>
      </c>
      <c r="AC61" s="163">
        <v>5</v>
      </c>
      <c r="AD61" s="164">
        <f t="shared" si="58"/>
        <v>0.625</v>
      </c>
      <c r="AE61" s="119"/>
      <c r="AF61" s="153">
        <v>6</v>
      </c>
      <c r="AG61" s="153">
        <v>4</v>
      </c>
      <c r="AH61" s="111">
        <f t="shared" si="75"/>
        <v>0.66666666666666663</v>
      </c>
      <c r="AI61" s="153">
        <v>4</v>
      </c>
      <c r="AJ61" s="111">
        <f t="shared" si="71"/>
        <v>0.66666666666666663</v>
      </c>
      <c r="AK61" s="118"/>
      <c r="AL61" s="163">
        <v>5</v>
      </c>
      <c r="AM61" s="163">
        <v>4</v>
      </c>
      <c r="AN61" s="164">
        <f t="shared" si="24"/>
        <v>0.8</v>
      </c>
      <c r="AO61" s="163">
        <v>4</v>
      </c>
      <c r="AP61" s="164">
        <f t="shared" si="38"/>
        <v>0.8</v>
      </c>
      <c r="AQ61" s="119"/>
      <c r="AR61" s="153">
        <v>4</v>
      </c>
      <c r="AS61" s="153">
        <v>3</v>
      </c>
      <c r="AT61" s="111">
        <f t="shared" si="59"/>
        <v>0.75</v>
      </c>
      <c r="AU61" s="153">
        <v>3</v>
      </c>
      <c r="AV61" s="111">
        <f t="shared" si="39"/>
        <v>0.75</v>
      </c>
      <c r="AW61" s="118"/>
      <c r="AX61" s="163">
        <v>219</v>
      </c>
      <c r="AY61" s="163">
        <v>15</v>
      </c>
      <c r="AZ61" s="164">
        <f t="shared" si="67"/>
        <v>6.8493150684931503E-2</v>
      </c>
      <c r="BA61" s="163">
        <v>18</v>
      </c>
      <c r="BB61" s="164">
        <f t="shared" si="68"/>
        <v>8.2191780821917804E-2</v>
      </c>
      <c r="BC61" s="119"/>
      <c r="BD61" s="153">
        <v>201</v>
      </c>
      <c r="BE61" s="153">
        <v>15</v>
      </c>
      <c r="BF61" s="111">
        <f t="shared" si="42"/>
        <v>7.4626865671641784E-2</v>
      </c>
      <c r="BG61" s="153">
        <v>18</v>
      </c>
      <c r="BH61" s="111">
        <f t="shared" si="69"/>
        <v>8.9552238805970144E-2</v>
      </c>
      <c r="BI61" s="118"/>
      <c r="BJ61" s="163">
        <v>17</v>
      </c>
      <c r="BK61" s="163">
        <v>1</v>
      </c>
      <c r="BL61" s="164">
        <f t="shared" si="18"/>
        <v>5.8823529411764705E-2</v>
      </c>
      <c r="BM61" s="163">
        <v>1</v>
      </c>
      <c r="BN61" s="164">
        <f t="shared" si="19"/>
        <v>5.8823529411764705E-2</v>
      </c>
      <c r="BO61" s="119"/>
      <c r="BP61" s="153">
        <v>13</v>
      </c>
      <c r="BQ61" s="153">
        <v>1</v>
      </c>
      <c r="BR61" s="111">
        <f t="shared" si="12"/>
        <v>7.6923076923076927E-2</v>
      </c>
      <c r="BS61" s="153">
        <v>1</v>
      </c>
      <c r="BT61" s="111">
        <f t="shared" si="13"/>
        <v>7.6923076923076927E-2</v>
      </c>
      <c r="BU61" s="118"/>
      <c r="BV61" s="163">
        <v>10</v>
      </c>
      <c r="BW61" s="163">
        <v>1</v>
      </c>
      <c r="BX61" s="164">
        <f t="shared" si="20"/>
        <v>0.1</v>
      </c>
      <c r="BY61" s="163">
        <v>1</v>
      </c>
      <c r="BZ61" s="164">
        <f t="shared" si="21"/>
        <v>0.1</v>
      </c>
      <c r="CA61" s="119"/>
      <c r="CB61" s="153">
        <v>7</v>
      </c>
      <c r="CC61" s="153">
        <v>1</v>
      </c>
      <c r="CD61" s="111">
        <f t="shared" si="14"/>
        <v>0.14285714285714285</v>
      </c>
      <c r="CE61" s="153">
        <v>1</v>
      </c>
      <c r="CF61" s="111">
        <f t="shared" si="15"/>
        <v>0.14285714285714285</v>
      </c>
      <c r="CG61" s="118"/>
      <c r="CH61" s="163">
        <v>12</v>
      </c>
      <c r="CI61" s="163">
        <v>2</v>
      </c>
      <c r="CJ61" s="164">
        <f t="shared" si="22"/>
        <v>0.16666666666666666</v>
      </c>
      <c r="CK61" s="163">
        <v>2</v>
      </c>
      <c r="CL61" s="164">
        <f t="shared" si="23"/>
        <v>0.16666666666666666</v>
      </c>
      <c r="CM61" s="119"/>
      <c r="CN61" s="153">
        <v>12</v>
      </c>
      <c r="CO61" s="153">
        <v>2</v>
      </c>
      <c r="CP61" s="111">
        <f t="shared" si="16"/>
        <v>0.16666666666666666</v>
      </c>
      <c r="CQ61" s="153">
        <v>2</v>
      </c>
      <c r="CR61" s="111">
        <f t="shared" si="17"/>
        <v>0.16666666666666666</v>
      </c>
    </row>
    <row r="62" spans="1:96" s="157" customFormat="1" ht="12.75" x14ac:dyDescent="0.2">
      <c r="A62" s="18" t="s">
        <v>67</v>
      </c>
      <c r="B62" s="29">
        <v>11</v>
      </c>
      <c r="C62" s="29">
        <v>2</v>
      </c>
      <c r="D62" s="30">
        <f>+C62/B62</f>
        <v>0.18181818181818182</v>
      </c>
      <c r="E62" s="29">
        <v>6</v>
      </c>
      <c r="F62" s="30">
        <f>+E62/B62</f>
        <v>0.54545454545454541</v>
      </c>
      <c r="G62" s="117"/>
      <c r="H62" s="29">
        <v>9</v>
      </c>
      <c r="I62" s="29">
        <v>1</v>
      </c>
      <c r="J62" s="30">
        <f t="shared" si="73"/>
        <v>0.1111111111111111</v>
      </c>
      <c r="K62" s="29">
        <v>5</v>
      </c>
      <c r="L62" s="111">
        <f t="shared" si="60"/>
        <v>0.55555555555555558</v>
      </c>
      <c r="M62" s="118"/>
      <c r="N62" s="112">
        <v>17</v>
      </c>
      <c r="O62" s="112">
        <v>8</v>
      </c>
      <c r="P62" s="111">
        <f t="shared" si="63"/>
        <v>0.47058823529411764</v>
      </c>
      <c r="Q62" s="112">
        <v>11</v>
      </c>
      <c r="R62" s="111">
        <f t="shared" si="64"/>
        <v>0.6470588235294118</v>
      </c>
      <c r="S62" s="119"/>
      <c r="T62" s="112">
        <v>18</v>
      </c>
      <c r="U62" s="112">
        <v>9</v>
      </c>
      <c r="V62" s="111">
        <f t="shared" si="74"/>
        <v>0.5</v>
      </c>
      <c r="W62" s="112">
        <v>10</v>
      </c>
      <c r="X62" s="111">
        <f t="shared" si="66"/>
        <v>0.55555555555555558</v>
      </c>
      <c r="Y62" s="118"/>
      <c r="Z62" s="163">
        <v>23</v>
      </c>
      <c r="AA62" s="163">
        <v>17</v>
      </c>
      <c r="AB62" s="164">
        <f t="shared" si="57"/>
        <v>0.73913043478260865</v>
      </c>
      <c r="AC62" s="163">
        <v>19</v>
      </c>
      <c r="AD62" s="164">
        <f t="shared" si="58"/>
        <v>0.82608695652173914</v>
      </c>
      <c r="AE62" s="119"/>
      <c r="AF62" s="152">
        <v>29</v>
      </c>
      <c r="AG62" s="152">
        <v>22</v>
      </c>
      <c r="AH62" s="111">
        <f t="shared" si="75"/>
        <v>0.75862068965517238</v>
      </c>
      <c r="AI62" s="152">
        <v>23</v>
      </c>
      <c r="AJ62" s="111">
        <f t="shared" si="71"/>
        <v>0.7931034482758621</v>
      </c>
      <c r="AK62" s="118"/>
      <c r="AL62" s="163">
        <v>22</v>
      </c>
      <c r="AM62" s="163">
        <v>10</v>
      </c>
      <c r="AN62" s="164">
        <f t="shared" si="24"/>
        <v>0.45454545454545453</v>
      </c>
      <c r="AO62" s="163">
        <v>10</v>
      </c>
      <c r="AP62" s="164">
        <f t="shared" si="38"/>
        <v>0.45454545454545453</v>
      </c>
      <c r="AQ62" s="119"/>
      <c r="AR62" s="152">
        <v>21</v>
      </c>
      <c r="AS62" s="152">
        <v>9</v>
      </c>
      <c r="AT62" s="111">
        <f t="shared" si="59"/>
        <v>0.42857142857142855</v>
      </c>
      <c r="AU62" s="152">
        <v>9</v>
      </c>
      <c r="AV62" s="111">
        <f t="shared" si="39"/>
        <v>0.42857142857142855</v>
      </c>
      <c r="AW62" s="118"/>
      <c r="AX62" s="163">
        <v>9</v>
      </c>
      <c r="AY62" s="163">
        <v>0</v>
      </c>
      <c r="AZ62" s="164">
        <f t="shared" si="67"/>
        <v>0</v>
      </c>
      <c r="BA62" s="163">
        <v>0</v>
      </c>
      <c r="BB62" s="164">
        <f t="shared" si="68"/>
        <v>0</v>
      </c>
      <c r="BC62" s="119"/>
      <c r="BD62" s="152">
        <v>8</v>
      </c>
      <c r="BE62" s="152">
        <v>0</v>
      </c>
      <c r="BF62" s="111">
        <f t="shared" si="42"/>
        <v>0</v>
      </c>
      <c r="BG62" s="152">
        <v>0</v>
      </c>
      <c r="BH62" s="111">
        <f t="shared" si="69"/>
        <v>0</v>
      </c>
      <c r="BI62" s="118"/>
      <c r="BJ62" s="163">
        <v>23</v>
      </c>
      <c r="BK62" s="163">
        <v>5</v>
      </c>
      <c r="BL62" s="164">
        <f t="shared" si="18"/>
        <v>0.21739130434782608</v>
      </c>
      <c r="BM62" s="163">
        <v>7</v>
      </c>
      <c r="BN62" s="164">
        <f t="shared" si="19"/>
        <v>0.30434782608695654</v>
      </c>
      <c r="BO62" s="119"/>
      <c r="BP62" s="152">
        <v>26</v>
      </c>
      <c r="BQ62" s="152">
        <v>6</v>
      </c>
      <c r="BR62" s="111">
        <f t="shared" si="12"/>
        <v>0.23076923076923078</v>
      </c>
      <c r="BS62" s="152">
        <v>9</v>
      </c>
      <c r="BT62" s="111">
        <f t="shared" si="13"/>
        <v>0.34615384615384615</v>
      </c>
      <c r="BU62" s="118"/>
      <c r="BV62" s="163">
        <v>9</v>
      </c>
      <c r="BW62" s="163">
        <v>1</v>
      </c>
      <c r="BX62" s="164">
        <f t="shared" si="20"/>
        <v>0.1111111111111111</v>
      </c>
      <c r="BY62" s="163">
        <v>2</v>
      </c>
      <c r="BZ62" s="164">
        <f t="shared" si="21"/>
        <v>0.22222222222222221</v>
      </c>
      <c r="CA62" s="119"/>
      <c r="CB62" s="152">
        <v>10</v>
      </c>
      <c r="CC62" s="152">
        <v>0</v>
      </c>
      <c r="CD62" s="111">
        <f t="shared" si="14"/>
        <v>0</v>
      </c>
      <c r="CE62" s="152">
        <v>0</v>
      </c>
      <c r="CF62" s="111">
        <f t="shared" si="15"/>
        <v>0</v>
      </c>
      <c r="CG62" s="118"/>
      <c r="CH62" s="163">
        <v>2</v>
      </c>
      <c r="CI62" s="163">
        <v>1</v>
      </c>
      <c r="CJ62" s="164">
        <f t="shared" si="22"/>
        <v>0.5</v>
      </c>
      <c r="CK62" s="163">
        <v>1</v>
      </c>
      <c r="CL62" s="164">
        <f t="shared" si="23"/>
        <v>0.5</v>
      </c>
      <c r="CM62" s="119"/>
      <c r="CN62" s="152">
        <v>3</v>
      </c>
      <c r="CO62" s="152">
        <v>2</v>
      </c>
      <c r="CP62" s="111">
        <f t="shared" si="16"/>
        <v>0.66666666666666663</v>
      </c>
      <c r="CQ62" s="152">
        <v>2</v>
      </c>
      <c r="CR62" s="111">
        <f t="shared" si="17"/>
        <v>0.66666666666666663</v>
      </c>
    </row>
    <row r="63" spans="1:96" s="157" customFormat="1" ht="12.75" x14ac:dyDescent="0.2">
      <c r="A63" s="18" t="s">
        <v>36</v>
      </c>
      <c r="B63" s="29">
        <v>132</v>
      </c>
      <c r="C63" s="29">
        <v>56</v>
      </c>
      <c r="D63" s="30">
        <f>+C63/B63</f>
        <v>0.42424242424242425</v>
      </c>
      <c r="E63" s="29">
        <v>111</v>
      </c>
      <c r="F63" s="30">
        <f>+E63/B63</f>
        <v>0.84090909090909094</v>
      </c>
      <c r="G63" s="117"/>
      <c r="H63" s="29">
        <v>120</v>
      </c>
      <c r="I63" s="29">
        <v>53</v>
      </c>
      <c r="J63" s="30">
        <f>+I63/H63</f>
        <v>0.44166666666666665</v>
      </c>
      <c r="K63" s="29">
        <v>102</v>
      </c>
      <c r="L63" s="111">
        <f t="shared" si="60"/>
        <v>0.85</v>
      </c>
      <c r="M63" s="118"/>
      <c r="N63" s="112">
        <v>193</v>
      </c>
      <c r="O63" s="112">
        <v>104</v>
      </c>
      <c r="P63" s="111">
        <f t="shared" si="63"/>
        <v>0.53886010362694303</v>
      </c>
      <c r="Q63" s="112">
        <v>162</v>
      </c>
      <c r="R63" s="111">
        <f t="shared" si="64"/>
        <v>0.8393782383419689</v>
      </c>
      <c r="S63" s="119"/>
      <c r="T63" s="112">
        <v>181</v>
      </c>
      <c r="U63" s="112">
        <v>97</v>
      </c>
      <c r="V63" s="111">
        <f t="shared" si="74"/>
        <v>0.53591160220994472</v>
      </c>
      <c r="W63" s="112">
        <v>153</v>
      </c>
      <c r="X63" s="111">
        <f t="shared" si="66"/>
        <v>0.84530386740331487</v>
      </c>
      <c r="Y63" s="118"/>
      <c r="Z63" s="163">
        <v>200</v>
      </c>
      <c r="AA63" s="163">
        <v>154</v>
      </c>
      <c r="AB63" s="164">
        <f t="shared" si="57"/>
        <v>0.77</v>
      </c>
      <c r="AC63" s="163">
        <v>178</v>
      </c>
      <c r="AD63" s="164">
        <f t="shared" si="58"/>
        <v>0.89</v>
      </c>
      <c r="AE63" s="119"/>
      <c r="AF63" s="152">
        <v>194</v>
      </c>
      <c r="AG63" s="152">
        <v>150</v>
      </c>
      <c r="AH63" s="111">
        <f t="shared" si="75"/>
        <v>0.77319587628865982</v>
      </c>
      <c r="AI63" s="152">
        <v>173</v>
      </c>
      <c r="AJ63" s="111">
        <f t="shared" si="71"/>
        <v>0.89175257731958768</v>
      </c>
      <c r="AK63" s="118"/>
      <c r="AL63" s="163">
        <v>221</v>
      </c>
      <c r="AM63" s="163">
        <v>109</v>
      </c>
      <c r="AN63" s="164">
        <f t="shared" si="24"/>
        <v>0.49321266968325794</v>
      </c>
      <c r="AO63" s="163">
        <v>109</v>
      </c>
      <c r="AP63" s="164">
        <f t="shared" si="38"/>
        <v>0.49321266968325794</v>
      </c>
      <c r="AQ63" s="119"/>
      <c r="AR63" s="152">
        <v>214</v>
      </c>
      <c r="AS63" s="152">
        <v>106</v>
      </c>
      <c r="AT63" s="111">
        <f t="shared" si="59"/>
        <v>0.49532710280373832</v>
      </c>
      <c r="AU63" s="152">
        <v>106</v>
      </c>
      <c r="AV63" s="111">
        <f t="shared" si="39"/>
        <v>0.49532710280373832</v>
      </c>
      <c r="AW63" s="118"/>
      <c r="AX63" s="163">
        <v>295</v>
      </c>
      <c r="AY63" s="163">
        <v>67</v>
      </c>
      <c r="AZ63" s="164">
        <f t="shared" si="67"/>
        <v>0.22711864406779661</v>
      </c>
      <c r="BA63" s="163">
        <v>73</v>
      </c>
      <c r="BB63" s="164">
        <f t="shared" si="68"/>
        <v>0.24745762711864408</v>
      </c>
      <c r="BC63" s="119"/>
      <c r="BD63" s="152">
        <v>283</v>
      </c>
      <c r="BE63" s="152">
        <v>63</v>
      </c>
      <c r="BF63" s="111">
        <f t="shared" si="42"/>
        <v>0.22261484098939929</v>
      </c>
      <c r="BG63" s="152">
        <v>69</v>
      </c>
      <c r="BH63" s="111">
        <f t="shared" si="69"/>
        <v>0.24381625441696114</v>
      </c>
      <c r="BI63" s="118"/>
      <c r="BJ63" s="163">
        <v>438</v>
      </c>
      <c r="BK63" s="163">
        <v>71</v>
      </c>
      <c r="BL63" s="164">
        <f t="shared" si="18"/>
        <v>0.16210045662100456</v>
      </c>
      <c r="BM63" s="163">
        <v>77</v>
      </c>
      <c r="BN63" s="164">
        <f t="shared" si="19"/>
        <v>0.17579908675799086</v>
      </c>
      <c r="BO63" s="119"/>
      <c r="BP63" s="152">
        <v>420</v>
      </c>
      <c r="BQ63" s="152">
        <v>69</v>
      </c>
      <c r="BR63" s="111">
        <f t="shared" si="12"/>
        <v>0.16428571428571428</v>
      </c>
      <c r="BS63" s="152">
        <v>75</v>
      </c>
      <c r="BT63" s="111">
        <f t="shared" si="13"/>
        <v>0.17857142857142858</v>
      </c>
      <c r="BU63" s="118"/>
      <c r="BV63" s="163">
        <v>540</v>
      </c>
      <c r="BW63" s="163">
        <v>60</v>
      </c>
      <c r="BX63" s="164">
        <f t="shared" si="20"/>
        <v>0.1111111111111111</v>
      </c>
      <c r="BY63" s="163">
        <v>68</v>
      </c>
      <c r="BZ63" s="164">
        <f t="shared" si="21"/>
        <v>0.12592592592592591</v>
      </c>
      <c r="CA63" s="119"/>
      <c r="CB63" s="152">
        <v>498</v>
      </c>
      <c r="CC63" s="152">
        <v>61</v>
      </c>
      <c r="CD63" s="111">
        <f t="shared" si="14"/>
        <v>0.12248995983935743</v>
      </c>
      <c r="CE63" s="152">
        <v>69</v>
      </c>
      <c r="CF63" s="111">
        <f t="shared" si="15"/>
        <v>0.13855421686746988</v>
      </c>
      <c r="CG63" s="118"/>
      <c r="CH63" s="163">
        <v>484</v>
      </c>
      <c r="CI63" s="163">
        <v>90</v>
      </c>
      <c r="CJ63" s="164">
        <f t="shared" si="22"/>
        <v>0.18595041322314049</v>
      </c>
      <c r="CK63" s="163">
        <v>92</v>
      </c>
      <c r="CL63" s="164">
        <f t="shared" si="23"/>
        <v>0.19008264462809918</v>
      </c>
      <c r="CM63" s="119"/>
      <c r="CN63" s="152">
        <v>466</v>
      </c>
      <c r="CO63" s="152">
        <v>88</v>
      </c>
      <c r="CP63" s="111">
        <f t="shared" si="16"/>
        <v>0.18884120171673821</v>
      </c>
      <c r="CQ63" s="152">
        <v>89</v>
      </c>
      <c r="CR63" s="111">
        <f t="shared" si="17"/>
        <v>0.19098712446351931</v>
      </c>
    </row>
    <row r="64" spans="1:96" s="166" customFormat="1" ht="12.75" x14ac:dyDescent="0.2">
      <c r="A64" s="18" t="s">
        <v>37</v>
      </c>
      <c r="B64" s="29">
        <v>79</v>
      </c>
      <c r="C64" s="29">
        <v>28</v>
      </c>
      <c r="D64" s="30">
        <f>+C64/B64</f>
        <v>0.35443037974683544</v>
      </c>
      <c r="E64" s="29">
        <v>65</v>
      </c>
      <c r="F64" s="30">
        <f>+E64/B64</f>
        <v>0.82278481012658233</v>
      </c>
      <c r="G64" s="117"/>
      <c r="H64" s="29">
        <v>70</v>
      </c>
      <c r="I64" s="29">
        <v>24</v>
      </c>
      <c r="J64" s="30">
        <f>+I64/H64</f>
        <v>0.34285714285714286</v>
      </c>
      <c r="K64" s="29">
        <v>56</v>
      </c>
      <c r="L64" s="111">
        <f t="shared" si="60"/>
        <v>0.8</v>
      </c>
      <c r="M64" s="118"/>
      <c r="N64" s="112">
        <v>112</v>
      </c>
      <c r="O64" s="112">
        <v>36</v>
      </c>
      <c r="P64" s="111">
        <f t="shared" si="63"/>
        <v>0.32142857142857145</v>
      </c>
      <c r="Q64" s="112">
        <v>76</v>
      </c>
      <c r="R64" s="111">
        <f t="shared" si="64"/>
        <v>0.6785714285714286</v>
      </c>
      <c r="S64" s="119"/>
      <c r="T64" s="112">
        <v>106</v>
      </c>
      <c r="U64" s="112">
        <v>34</v>
      </c>
      <c r="V64" s="111">
        <f t="shared" si="74"/>
        <v>0.32075471698113206</v>
      </c>
      <c r="W64" s="112">
        <v>74</v>
      </c>
      <c r="X64" s="111">
        <f t="shared" si="66"/>
        <v>0.69811320754716977</v>
      </c>
      <c r="Y64" s="118"/>
      <c r="Z64" s="163">
        <v>120</v>
      </c>
      <c r="AA64" s="163">
        <v>72</v>
      </c>
      <c r="AB64" s="164">
        <f t="shared" si="57"/>
        <v>0.6</v>
      </c>
      <c r="AC64" s="163">
        <v>92</v>
      </c>
      <c r="AD64" s="164">
        <f t="shared" si="58"/>
        <v>0.76666666666666672</v>
      </c>
      <c r="AE64" s="119"/>
      <c r="AF64" s="152">
        <v>111</v>
      </c>
      <c r="AG64" s="152">
        <v>69</v>
      </c>
      <c r="AH64" s="111">
        <f t="shared" si="75"/>
        <v>0.6216216216216216</v>
      </c>
      <c r="AI64" s="152">
        <v>88</v>
      </c>
      <c r="AJ64" s="111">
        <f t="shared" si="71"/>
        <v>0.7927927927927928</v>
      </c>
      <c r="AK64" s="118"/>
      <c r="AL64" s="163">
        <v>95</v>
      </c>
      <c r="AM64" s="163">
        <v>57</v>
      </c>
      <c r="AN64" s="164">
        <f t="shared" si="24"/>
        <v>0.6</v>
      </c>
      <c r="AO64" s="163">
        <v>59</v>
      </c>
      <c r="AP64" s="164">
        <f t="shared" si="38"/>
        <v>0.62105263157894741</v>
      </c>
      <c r="AQ64" s="119"/>
      <c r="AR64" s="152">
        <v>90</v>
      </c>
      <c r="AS64" s="152">
        <v>55</v>
      </c>
      <c r="AT64" s="111">
        <f t="shared" si="59"/>
        <v>0.61111111111111116</v>
      </c>
      <c r="AU64" s="152">
        <v>56</v>
      </c>
      <c r="AV64" s="111">
        <f t="shared" si="39"/>
        <v>0.62222222222222223</v>
      </c>
      <c r="AW64" s="118"/>
      <c r="AX64" s="163">
        <v>118</v>
      </c>
      <c r="AY64" s="163">
        <v>26</v>
      </c>
      <c r="AZ64" s="164">
        <f t="shared" si="67"/>
        <v>0.22033898305084745</v>
      </c>
      <c r="BA64" s="163">
        <v>26</v>
      </c>
      <c r="BB64" s="164">
        <f t="shared" si="68"/>
        <v>0.22033898305084745</v>
      </c>
      <c r="BC64" s="119"/>
      <c r="BD64" s="152">
        <v>110</v>
      </c>
      <c r="BE64" s="152">
        <v>23</v>
      </c>
      <c r="BF64" s="111">
        <f t="shared" si="42"/>
        <v>0.20909090909090908</v>
      </c>
      <c r="BG64" s="152">
        <v>23</v>
      </c>
      <c r="BH64" s="111">
        <f t="shared" si="69"/>
        <v>0.20909090909090908</v>
      </c>
      <c r="BI64" s="118"/>
      <c r="BJ64" s="163">
        <v>147</v>
      </c>
      <c r="BK64" s="163">
        <v>18</v>
      </c>
      <c r="BL64" s="164">
        <f t="shared" si="18"/>
        <v>0.12244897959183673</v>
      </c>
      <c r="BM64" s="163">
        <v>24</v>
      </c>
      <c r="BN64" s="164">
        <f t="shared" si="19"/>
        <v>0.16326530612244897</v>
      </c>
      <c r="BO64" s="119"/>
      <c r="BP64" s="152">
        <v>134</v>
      </c>
      <c r="BQ64" s="152">
        <v>17</v>
      </c>
      <c r="BR64" s="111">
        <f t="shared" si="12"/>
        <v>0.12686567164179105</v>
      </c>
      <c r="BS64" s="152">
        <v>20</v>
      </c>
      <c r="BT64" s="111">
        <f t="shared" si="13"/>
        <v>0.14925373134328357</v>
      </c>
      <c r="BU64" s="118"/>
      <c r="BV64" s="163">
        <v>220</v>
      </c>
      <c r="BW64" s="163">
        <v>22</v>
      </c>
      <c r="BX64" s="164">
        <f t="shared" si="20"/>
        <v>0.1</v>
      </c>
      <c r="BY64" s="163">
        <v>25</v>
      </c>
      <c r="BZ64" s="164">
        <f t="shared" si="21"/>
        <v>0.11363636363636363</v>
      </c>
      <c r="CA64" s="119"/>
      <c r="CB64" s="152">
        <v>199</v>
      </c>
      <c r="CC64" s="152">
        <v>21</v>
      </c>
      <c r="CD64" s="111">
        <f t="shared" si="14"/>
        <v>0.10552763819095477</v>
      </c>
      <c r="CE64" s="152">
        <v>24</v>
      </c>
      <c r="CF64" s="111">
        <f t="shared" si="15"/>
        <v>0.12060301507537688</v>
      </c>
      <c r="CG64" s="118"/>
      <c r="CH64" s="163">
        <v>173</v>
      </c>
      <c r="CI64" s="163">
        <v>35</v>
      </c>
      <c r="CJ64" s="164">
        <f t="shared" si="22"/>
        <v>0.20231213872832371</v>
      </c>
      <c r="CK64" s="163">
        <v>36</v>
      </c>
      <c r="CL64" s="164">
        <f t="shared" si="23"/>
        <v>0.20809248554913296</v>
      </c>
      <c r="CM64" s="119"/>
      <c r="CN64" s="152">
        <v>164</v>
      </c>
      <c r="CO64" s="152">
        <v>35</v>
      </c>
      <c r="CP64" s="111">
        <f t="shared" si="16"/>
        <v>0.21341463414634146</v>
      </c>
      <c r="CQ64" s="152">
        <v>36</v>
      </c>
      <c r="CR64" s="111">
        <f t="shared" si="17"/>
        <v>0.21951219512195122</v>
      </c>
    </row>
    <row r="65" spans="1:96" s="166" customFormat="1" ht="12.75" x14ac:dyDescent="0.2">
      <c r="A65" s="133" t="s">
        <v>212</v>
      </c>
      <c r="B65" s="149"/>
      <c r="C65" s="149"/>
      <c r="D65" s="150"/>
      <c r="E65" s="149"/>
      <c r="F65" s="150"/>
      <c r="G65" s="151"/>
      <c r="H65" s="149"/>
      <c r="I65" s="149"/>
      <c r="J65" s="150"/>
      <c r="K65" s="149"/>
      <c r="L65" s="135"/>
      <c r="M65" s="137"/>
      <c r="N65" s="136"/>
      <c r="O65" s="136"/>
      <c r="P65" s="135"/>
      <c r="Q65" s="136"/>
      <c r="R65" s="135"/>
      <c r="S65" s="138"/>
      <c r="T65" s="136"/>
      <c r="U65" s="136"/>
      <c r="V65" s="135"/>
      <c r="W65" s="136"/>
      <c r="X65" s="135"/>
      <c r="Y65" s="137"/>
      <c r="Z65" s="167"/>
      <c r="AA65" s="167"/>
      <c r="AB65" s="168"/>
      <c r="AC65" s="167"/>
      <c r="AD65" s="168"/>
      <c r="AE65" s="138"/>
      <c r="AF65" s="154"/>
      <c r="AG65" s="154"/>
      <c r="AH65" s="135"/>
      <c r="AI65" s="154"/>
      <c r="AJ65" s="135"/>
      <c r="AK65" s="137"/>
      <c r="AL65" s="167"/>
      <c r="AM65" s="167"/>
      <c r="AN65" s="168"/>
      <c r="AO65" s="167"/>
      <c r="AP65" s="168"/>
      <c r="AQ65" s="138"/>
      <c r="AR65" s="154"/>
      <c r="AS65" s="154"/>
      <c r="AT65" s="135"/>
      <c r="AU65" s="154"/>
      <c r="AV65" s="135"/>
      <c r="AW65" s="137"/>
      <c r="AX65" s="167"/>
      <c r="AY65" s="167"/>
      <c r="AZ65" s="168"/>
      <c r="BA65" s="167"/>
      <c r="BB65" s="168"/>
      <c r="BC65" s="138"/>
      <c r="BD65" s="154"/>
      <c r="BE65" s="154"/>
      <c r="BF65" s="135"/>
      <c r="BG65" s="154"/>
      <c r="BH65" s="135"/>
      <c r="BI65" s="137"/>
      <c r="BJ65" s="167">
        <v>1</v>
      </c>
      <c r="BK65" s="167">
        <v>0</v>
      </c>
      <c r="BL65" s="168">
        <f t="shared" si="18"/>
        <v>0</v>
      </c>
      <c r="BM65" s="167">
        <v>0</v>
      </c>
      <c r="BN65" s="168">
        <f t="shared" si="19"/>
        <v>0</v>
      </c>
      <c r="BO65" s="138"/>
      <c r="BP65" s="154">
        <v>0</v>
      </c>
      <c r="BQ65" s="154">
        <v>0</v>
      </c>
      <c r="BR65" s="135" t="str">
        <f t="shared" si="12"/>
        <v>na</v>
      </c>
      <c r="BS65" s="154">
        <v>0</v>
      </c>
      <c r="BT65" s="135" t="str">
        <f t="shared" si="13"/>
        <v>na</v>
      </c>
      <c r="BU65" s="137"/>
      <c r="BV65" s="167">
        <v>3</v>
      </c>
      <c r="BW65" s="167">
        <v>0</v>
      </c>
      <c r="BX65" s="168">
        <f t="shared" si="20"/>
        <v>0</v>
      </c>
      <c r="BY65" s="167">
        <v>3</v>
      </c>
      <c r="BZ65" s="168">
        <f t="shared" si="21"/>
        <v>1</v>
      </c>
      <c r="CA65" s="138"/>
      <c r="CB65" s="154">
        <v>1</v>
      </c>
      <c r="CC65" s="154">
        <v>0</v>
      </c>
      <c r="CD65" s="135">
        <f t="shared" si="14"/>
        <v>0</v>
      </c>
      <c r="CE65" s="154">
        <v>1</v>
      </c>
      <c r="CF65" s="135">
        <f t="shared" si="15"/>
        <v>1</v>
      </c>
      <c r="CG65" s="137"/>
      <c r="CH65" s="167">
        <v>1</v>
      </c>
      <c r="CI65" s="167">
        <v>0</v>
      </c>
      <c r="CJ65" s="168">
        <f t="shared" si="22"/>
        <v>0</v>
      </c>
      <c r="CK65" s="167">
        <v>0</v>
      </c>
      <c r="CL65" s="168">
        <f t="shared" si="23"/>
        <v>0</v>
      </c>
      <c r="CM65" s="138"/>
      <c r="CN65" s="154">
        <v>0</v>
      </c>
      <c r="CO65" s="154">
        <v>0</v>
      </c>
      <c r="CP65" s="135" t="str">
        <f t="shared" si="16"/>
        <v>na</v>
      </c>
      <c r="CQ65" s="154">
        <v>0</v>
      </c>
      <c r="CR65" s="135" t="str">
        <f t="shared" si="17"/>
        <v>na</v>
      </c>
    </row>
    <row r="66" spans="1:96" s="157" customFormat="1" ht="12.75" x14ac:dyDescent="0.2">
      <c r="A66" s="133" t="s">
        <v>38</v>
      </c>
      <c r="B66" s="125">
        <f>SUM(B8:B64)</f>
        <v>3137</v>
      </c>
      <c r="C66" s="125">
        <f>SUM(C8:C64)</f>
        <v>1261</v>
      </c>
      <c r="D66" s="126">
        <f>+C66/B66</f>
        <v>0.40197641058335992</v>
      </c>
      <c r="E66" s="125">
        <f>SUM(E8:E64)</f>
        <v>2400</v>
      </c>
      <c r="F66" s="126">
        <f>+E66/B66</f>
        <v>0.76506216130060567</v>
      </c>
      <c r="G66" s="127"/>
      <c r="H66" s="125">
        <f>SUM(H8:H64)</f>
        <v>2826</v>
      </c>
      <c r="I66" s="125">
        <f>SUM(I8:I64)</f>
        <v>1165</v>
      </c>
      <c r="J66" s="126">
        <f>+I66/H66</f>
        <v>0.41224345364472753</v>
      </c>
      <c r="K66" s="125">
        <f>SUM(K8:K64)</f>
        <v>2207</v>
      </c>
      <c r="L66" s="128">
        <f t="shared" si="60"/>
        <v>0.78096249115357397</v>
      </c>
      <c r="M66" s="129"/>
      <c r="N66" s="130">
        <f>SUM(N8:N64)</f>
        <v>3765</v>
      </c>
      <c r="O66" s="130">
        <f>SUM(O8:O64)</f>
        <v>1723</v>
      </c>
      <c r="P66" s="128">
        <f t="shared" ref="P66" si="76">+O66/N66</f>
        <v>0.45763612217795485</v>
      </c>
      <c r="Q66" s="130">
        <f>SUM(Q8:Q64)</f>
        <v>2835</v>
      </c>
      <c r="R66" s="128">
        <f t="shared" si="64"/>
        <v>0.75298804780876494</v>
      </c>
      <c r="S66" s="131"/>
      <c r="T66" s="130">
        <f>SUM(T8:T64)</f>
        <v>3457</v>
      </c>
      <c r="U66" s="130">
        <f>SUM(U8:U64)</f>
        <v>1639</v>
      </c>
      <c r="V66" s="128">
        <f t="shared" si="74"/>
        <v>0.47411050043390224</v>
      </c>
      <c r="W66" s="130">
        <f>SUM(W8:W64)</f>
        <v>2632</v>
      </c>
      <c r="X66" s="128">
        <f t="shared" si="66"/>
        <v>0.76135377494937806</v>
      </c>
      <c r="Y66" s="129"/>
      <c r="Z66" s="169">
        <f>SUM(Z8:Z64)</f>
        <v>4555</v>
      </c>
      <c r="AA66" s="169">
        <f>SUM(AA8:AA64)</f>
        <v>2529</v>
      </c>
      <c r="AB66" s="170">
        <f t="shared" si="57"/>
        <v>0.55521405049396266</v>
      </c>
      <c r="AC66" s="169">
        <f>SUM(AC8:AC64)</f>
        <v>3253</v>
      </c>
      <c r="AD66" s="171">
        <f t="shared" si="58"/>
        <v>0.71416026344676176</v>
      </c>
      <c r="AE66" s="131"/>
      <c r="AF66" s="155">
        <f>SUM(AF8:AF64)</f>
        <v>4230</v>
      </c>
      <c r="AG66" s="155">
        <f>SUM(AG8:AG64)</f>
        <v>2436</v>
      </c>
      <c r="AH66" s="156">
        <f>AG66/AF66</f>
        <v>0.57588652482269509</v>
      </c>
      <c r="AI66" s="155">
        <f>SUM(AI8:AI64)</f>
        <v>3070</v>
      </c>
      <c r="AJ66" s="156">
        <f t="shared" si="71"/>
        <v>0.72576832151300241</v>
      </c>
      <c r="AK66" s="129"/>
      <c r="AL66" s="169">
        <f>SUM(AL8:AL64)</f>
        <v>5618</v>
      </c>
      <c r="AM66" s="169">
        <f>SUM(AM8:AM64)</f>
        <v>3132</v>
      </c>
      <c r="AN66" s="170">
        <f t="shared" si="24"/>
        <v>0.55749377002491995</v>
      </c>
      <c r="AO66" s="169">
        <f>SUM(AO8:AO64)</f>
        <v>3149</v>
      </c>
      <c r="AP66" s="171">
        <f t="shared" si="38"/>
        <v>0.56051975792096831</v>
      </c>
      <c r="AQ66" s="131"/>
      <c r="AR66" s="155">
        <f>SUM(AR8:AR64)</f>
        <v>5167</v>
      </c>
      <c r="AS66" s="155">
        <f>SUM(AS8:AS64)</f>
        <v>3117</v>
      </c>
      <c r="AT66" s="156">
        <f t="shared" si="59"/>
        <v>0.60325140313528158</v>
      </c>
      <c r="AU66" s="155">
        <f>SUM(AU8:AU64)</f>
        <v>3127</v>
      </c>
      <c r="AV66" s="156">
        <f t="shared" si="39"/>
        <v>0.60518676214437783</v>
      </c>
      <c r="AW66" s="129"/>
      <c r="AX66" s="169">
        <f>SUM(AX8:AX64)</f>
        <v>7414</v>
      </c>
      <c r="AY66" s="169">
        <f>SUM(AY8:AY64)</f>
        <v>1237</v>
      </c>
      <c r="AZ66" s="170">
        <f t="shared" si="67"/>
        <v>0.16684650660911787</v>
      </c>
      <c r="BA66" s="169">
        <f>SUM(BA8:BA64)</f>
        <v>1446</v>
      </c>
      <c r="BB66" s="171">
        <f t="shared" si="68"/>
        <v>0.19503641758834636</v>
      </c>
      <c r="BC66" s="131"/>
      <c r="BD66" s="155">
        <f>SUM(BD8:BD64)</f>
        <v>6801</v>
      </c>
      <c r="BE66" s="155">
        <f>SUM(BE8:BE64)</f>
        <v>1132</v>
      </c>
      <c r="BF66" s="156">
        <f t="shared" si="42"/>
        <v>0.1664461108660491</v>
      </c>
      <c r="BG66" s="155">
        <f>SUM(BG8:BG64)</f>
        <v>1319</v>
      </c>
      <c r="BH66" s="156">
        <f t="shared" si="69"/>
        <v>0.19394206734303779</v>
      </c>
      <c r="BI66" s="129"/>
      <c r="BJ66" s="169">
        <f>SUM(BJ8:BJ65)</f>
        <v>8467</v>
      </c>
      <c r="BK66" s="169">
        <f>SUM(BK8:BK65)</f>
        <v>1140</v>
      </c>
      <c r="BL66" s="170">
        <f t="shared" ref="BL66" si="77">BK66/BJ66</f>
        <v>0.13464036848942956</v>
      </c>
      <c r="BM66" s="169">
        <f>SUM(BM8:BM65)</f>
        <v>1331</v>
      </c>
      <c r="BN66" s="171">
        <f t="shared" ref="BN66" si="78">BM66/BJ66</f>
        <v>0.15719853549072871</v>
      </c>
      <c r="BO66" s="131"/>
      <c r="BP66" s="155">
        <f>SUM(BP8:BP65)</f>
        <v>7748</v>
      </c>
      <c r="BQ66" s="155">
        <f>SUM(BQ8:BQ65)</f>
        <v>1048</v>
      </c>
      <c r="BR66" s="156">
        <f t="shared" ref="BR66" si="79">BQ66/BP66</f>
        <v>0.13526071244192051</v>
      </c>
      <c r="BS66" s="155">
        <f>SUM(BS8:BS65)</f>
        <v>1182</v>
      </c>
      <c r="BT66" s="156">
        <f t="shared" ref="BT66" si="80">BS66/BP66</f>
        <v>0.15255549819308209</v>
      </c>
      <c r="BU66" s="129"/>
      <c r="BV66" s="169">
        <f>SUM(BV8:BV65)</f>
        <v>9642</v>
      </c>
      <c r="BW66" s="169">
        <f>SUM(BW8:BW65)</f>
        <v>1136</v>
      </c>
      <c r="BX66" s="170">
        <f t="shared" ref="BX66" si="81">BW66/BV66</f>
        <v>0.11781788010786144</v>
      </c>
      <c r="BY66" s="169">
        <f>SUM(BY8:BY65)</f>
        <v>1296</v>
      </c>
      <c r="BZ66" s="171">
        <f t="shared" ref="BZ66" si="82">BY66/BV66</f>
        <v>0.134411947728687</v>
      </c>
      <c r="CA66" s="131"/>
      <c r="CB66" s="155">
        <f>SUM(CB8:CB65)</f>
        <v>8478</v>
      </c>
      <c r="CC66" s="155">
        <f>SUM(CC8:CC65)</f>
        <v>1027</v>
      </c>
      <c r="CD66" s="156">
        <f t="shared" ref="CD66" si="83">CC66/CB66</f>
        <v>0.12113706062750648</v>
      </c>
      <c r="CE66" s="155">
        <f>SUM(CE8:CE65)</f>
        <v>1138</v>
      </c>
      <c r="CF66" s="156">
        <f t="shared" ref="CF66" si="84">CE66/CB66</f>
        <v>0.13422977117244633</v>
      </c>
      <c r="CG66" s="129"/>
      <c r="CH66" s="169">
        <f>SUM(CH8:CH65)</f>
        <v>8339</v>
      </c>
      <c r="CI66" s="169">
        <f>SUM(CI8:CI65)</f>
        <v>1317</v>
      </c>
      <c r="CJ66" s="170">
        <f t="shared" ref="CJ66" si="85">CI66/CH66</f>
        <v>0.15793260582803695</v>
      </c>
      <c r="CK66" s="169">
        <f>SUM(CK8:CK65)</f>
        <v>1388</v>
      </c>
      <c r="CL66" s="171">
        <f t="shared" ref="CL66" si="86">CK66/CH66</f>
        <v>0.16644681616500778</v>
      </c>
      <c r="CM66" s="131"/>
      <c r="CN66" s="155">
        <f>SUM(CN8:CN65)</f>
        <v>7667</v>
      </c>
      <c r="CO66" s="155">
        <f>SUM(CO8:CO65)</f>
        <v>1240</v>
      </c>
      <c r="CP66" s="156">
        <f t="shared" ref="CP66" si="87">CO66/CN66</f>
        <v>0.16173209860440851</v>
      </c>
      <c r="CQ66" s="155">
        <f>SUM(CQ8:CQ65)</f>
        <v>1291</v>
      </c>
      <c r="CR66" s="156">
        <f t="shared" ref="CR66" si="88">CQ66/CN66</f>
        <v>0.1683839833050737</v>
      </c>
    </row>
    <row r="67" spans="1:96" ht="14.25" customHeight="1" x14ac:dyDescent="0.25">
      <c r="B67" s="193" t="s">
        <v>196</v>
      </c>
      <c r="C67" s="193"/>
      <c r="D67" s="193"/>
      <c r="E67" s="193"/>
      <c r="F67" s="193"/>
      <c r="G67" s="193"/>
      <c r="H67" s="193"/>
      <c r="I67" s="193"/>
      <c r="J67" s="193"/>
      <c r="K67" s="193"/>
      <c r="L67" s="193"/>
      <c r="N67" s="187" t="s">
        <v>196</v>
      </c>
      <c r="O67" s="188"/>
      <c r="P67" s="188"/>
      <c r="Q67" s="188"/>
      <c r="R67" s="188"/>
      <c r="S67" s="188"/>
      <c r="T67" s="188"/>
      <c r="U67" s="188"/>
      <c r="V67" s="188"/>
      <c r="W67" s="188"/>
      <c r="X67" s="188"/>
      <c r="Z67" s="187" t="s">
        <v>196</v>
      </c>
      <c r="AA67" s="188"/>
      <c r="AB67" s="188"/>
      <c r="AC67" s="188"/>
      <c r="AD67" s="188"/>
      <c r="AE67" s="188"/>
      <c r="AF67" s="188"/>
      <c r="AG67" s="188"/>
      <c r="AH67" s="188"/>
      <c r="AI67" s="188"/>
      <c r="AJ67" s="188"/>
      <c r="AL67" s="187" t="s">
        <v>196</v>
      </c>
      <c r="AM67" s="188"/>
      <c r="AN67" s="188"/>
      <c r="AO67" s="188"/>
      <c r="AP67" s="188"/>
      <c r="AQ67" s="188"/>
      <c r="AR67" s="188"/>
      <c r="AS67" s="188"/>
      <c r="AT67" s="188"/>
      <c r="AU67" s="188"/>
      <c r="AV67" s="188"/>
      <c r="AX67" s="187" t="s">
        <v>193</v>
      </c>
      <c r="AY67" s="188"/>
      <c r="AZ67" s="188"/>
      <c r="BA67" s="188"/>
      <c r="BB67" s="188"/>
      <c r="BC67" s="188"/>
      <c r="BD67" s="188"/>
      <c r="BE67" s="188"/>
      <c r="BF67" s="188"/>
      <c r="BG67" s="188"/>
      <c r="BH67" s="188"/>
      <c r="BJ67" s="187" t="s">
        <v>203</v>
      </c>
      <c r="BK67" s="188"/>
      <c r="BL67" s="188"/>
      <c r="BM67" s="188"/>
      <c r="BN67" s="188"/>
      <c r="BO67" s="188"/>
      <c r="BP67" s="188"/>
      <c r="BQ67" s="188"/>
      <c r="BR67" s="188"/>
      <c r="BS67" s="188"/>
      <c r="BT67" s="188"/>
      <c r="BV67" s="187" t="s">
        <v>208</v>
      </c>
      <c r="BW67" s="188"/>
      <c r="BX67" s="188"/>
      <c r="BY67" s="188"/>
      <c r="BZ67" s="188"/>
      <c r="CA67" s="188"/>
      <c r="CB67" s="188"/>
      <c r="CC67" s="188"/>
      <c r="CD67" s="188"/>
      <c r="CE67" s="188"/>
      <c r="CF67" s="188"/>
      <c r="CH67" s="187" t="s">
        <v>216</v>
      </c>
      <c r="CI67" s="188"/>
      <c r="CJ67" s="188"/>
      <c r="CK67" s="188"/>
      <c r="CL67" s="188"/>
      <c r="CM67" s="188"/>
      <c r="CN67" s="188"/>
      <c r="CO67" s="188"/>
      <c r="CP67" s="188"/>
      <c r="CQ67" s="188"/>
      <c r="CR67" s="188"/>
    </row>
    <row r="68" spans="1:96" x14ac:dyDescent="0.25">
      <c r="B68" s="190"/>
      <c r="C68" s="190"/>
      <c r="D68" s="190"/>
      <c r="E68" s="190"/>
      <c r="F68" s="190"/>
      <c r="G68" s="190"/>
      <c r="H68" s="190"/>
      <c r="I68" s="190"/>
      <c r="J68" s="190"/>
      <c r="K68" s="190"/>
      <c r="L68" s="190"/>
      <c r="N68" s="189"/>
      <c r="O68" s="189"/>
      <c r="P68" s="189"/>
      <c r="Q68" s="189"/>
      <c r="R68" s="189"/>
      <c r="S68" s="189"/>
      <c r="T68" s="189"/>
      <c r="U68" s="189"/>
      <c r="V68" s="189"/>
      <c r="W68" s="189"/>
      <c r="X68" s="189"/>
      <c r="Z68" s="189"/>
      <c r="AA68" s="189"/>
      <c r="AB68" s="189"/>
      <c r="AC68" s="189"/>
      <c r="AD68" s="189"/>
      <c r="AE68" s="189"/>
      <c r="AF68" s="189"/>
      <c r="AG68" s="189"/>
      <c r="AH68" s="189"/>
      <c r="AI68" s="189"/>
      <c r="AJ68" s="189"/>
      <c r="AL68" s="189"/>
      <c r="AM68" s="189"/>
      <c r="AN68" s="189"/>
      <c r="AO68" s="189"/>
      <c r="AP68" s="189"/>
      <c r="AQ68" s="189"/>
      <c r="AR68" s="189"/>
      <c r="AS68" s="189"/>
      <c r="AT68" s="189"/>
      <c r="AU68" s="189"/>
      <c r="AV68" s="189"/>
      <c r="AX68" s="189"/>
      <c r="AY68" s="189"/>
      <c r="AZ68" s="189"/>
      <c r="BA68" s="189"/>
      <c r="BB68" s="189"/>
      <c r="BC68" s="189"/>
      <c r="BD68" s="189"/>
      <c r="BE68" s="189"/>
      <c r="BF68" s="189"/>
      <c r="BG68" s="189"/>
      <c r="BH68" s="189"/>
      <c r="BJ68" s="189"/>
      <c r="BK68" s="189"/>
      <c r="BL68" s="189"/>
      <c r="BM68" s="189"/>
      <c r="BN68" s="189"/>
      <c r="BO68" s="189"/>
      <c r="BP68" s="189"/>
      <c r="BQ68" s="189"/>
      <c r="BR68" s="189"/>
      <c r="BS68" s="189"/>
      <c r="BT68" s="189"/>
      <c r="BV68" s="189"/>
      <c r="BW68" s="189"/>
      <c r="BX68" s="189"/>
      <c r="BY68" s="189"/>
      <c r="BZ68" s="189"/>
      <c r="CA68" s="189"/>
      <c r="CB68" s="189"/>
      <c r="CC68" s="189"/>
      <c r="CD68" s="189"/>
      <c r="CE68" s="189"/>
      <c r="CF68" s="189"/>
      <c r="CH68" s="189"/>
      <c r="CI68" s="189"/>
      <c r="CJ68" s="189"/>
      <c r="CK68" s="189"/>
      <c r="CL68" s="189"/>
      <c r="CM68" s="189"/>
      <c r="CN68" s="189"/>
      <c r="CO68" s="189"/>
      <c r="CP68" s="189"/>
      <c r="CQ68" s="189"/>
      <c r="CR68" s="189"/>
    </row>
    <row r="69" spans="1:96" x14ac:dyDescent="0.25">
      <c r="B69" s="190"/>
      <c r="C69" s="190"/>
      <c r="D69" s="190"/>
      <c r="E69" s="190"/>
      <c r="F69" s="190"/>
      <c r="G69" s="190"/>
      <c r="H69" s="190"/>
      <c r="I69" s="190"/>
      <c r="J69" s="190"/>
      <c r="K69" s="190"/>
      <c r="L69" s="190"/>
      <c r="N69" s="189"/>
      <c r="O69" s="189"/>
      <c r="P69" s="189"/>
      <c r="Q69" s="189"/>
      <c r="R69" s="189"/>
      <c r="S69" s="189"/>
      <c r="T69" s="189"/>
      <c r="U69" s="189"/>
      <c r="V69" s="189"/>
      <c r="W69" s="189"/>
      <c r="X69" s="189"/>
      <c r="Z69" s="189"/>
      <c r="AA69" s="189"/>
      <c r="AB69" s="189"/>
      <c r="AC69" s="189"/>
      <c r="AD69" s="189"/>
      <c r="AE69" s="189"/>
      <c r="AF69" s="189"/>
      <c r="AG69" s="189"/>
      <c r="AH69" s="189"/>
      <c r="AI69" s="189"/>
      <c r="AJ69" s="189"/>
      <c r="AL69" s="189"/>
      <c r="AM69" s="189"/>
      <c r="AN69" s="189"/>
      <c r="AO69" s="189"/>
      <c r="AP69" s="189"/>
      <c r="AQ69" s="189"/>
      <c r="AR69" s="189"/>
      <c r="AS69" s="189"/>
      <c r="AT69" s="189"/>
      <c r="AU69" s="189"/>
      <c r="AV69" s="189"/>
      <c r="AX69" s="189"/>
      <c r="AY69" s="189"/>
      <c r="AZ69" s="189"/>
      <c r="BA69" s="189"/>
      <c r="BB69" s="189"/>
      <c r="BC69" s="189"/>
      <c r="BD69" s="189"/>
      <c r="BE69" s="189"/>
      <c r="BF69" s="189"/>
      <c r="BG69" s="189"/>
      <c r="BH69" s="189"/>
      <c r="BJ69" s="189"/>
      <c r="BK69" s="189"/>
      <c r="BL69" s="189"/>
      <c r="BM69" s="189"/>
      <c r="BN69" s="189"/>
      <c r="BO69" s="189"/>
      <c r="BP69" s="189"/>
      <c r="BQ69" s="189"/>
      <c r="BR69" s="189"/>
      <c r="BS69" s="189"/>
      <c r="BT69" s="189"/>
      <c r="BV69" s="189"/>
      <c r="BW69" s="189"/>
      <c r="BX69" s="189"/>
      <c r="BY69" s="189"/>
      <c r="BZ69" s="189"/>
      <c r="CA69" s="189"/>
      <c r="CB69" s="189"/>
      <c r="CC69" s="189"/>
      <c r="CD69" s="189"/>
      <c r="CE69" s="189"/>
      <c r="CF69" s="189"/>
      <c r="CH69" s="189"/>
      <c r="CI69" s="189"/>
      <c r="CJ69" s="189"/>
      <c r="CK69" s="189"/>
      <c r="CL69" s="189"/>
      <c r="CM69" s="189"/>
      <c r="CN69" s="189"/>
      <c r="CO69" s="189"/>
      <c r="CP69" s="189"/>
      <c r="CQ69" s="189"/>
      <c r="CR69" s="189"/>
    </row>
    <row r="70" spans="1:96" ht="14.25" customHeight="1" x14ac:dyDescent="0.25">
      <c r="B70" s="190" t="s">
        <v>192</v>
      </c>
      <c r="C70" s="191"/>
      <c r="D70" s="191"/>
      <c r="E70" s="191"/>
      <c r="F70" s="191"/>
      <c r="G70" s="191"/>
      <c r="H70" s="191"/>
      <c r="I70" s="191"/>
      <c r="J70" s="191"/>
      <c r="K70" s="191"/>
      <c r="L70" s="191"/>
      <c r="N70" s="190" t="s">
        <v>192</v>
      </c>
      <c r="O70" s="191"/>
      <c r="P70" s="191"/>
      <c r="Q70" s="191"/>
      <c r="R70" s="191"/>
      <c r="S70" s="191"/>
      <c r="T70" s="191"/>
      <c r="U70" s="191"/>
      <c r="V70" s="191"/>
      <c r="W70" s="191"/>
      <c r="X70" s="191"/>
      <c r="Z70" s="190" t="s">
        <v>192</v>
      </c>
      <c r="AA70" s="191"/>
      <c r="AB70" s="191"/>
      <c r="AC70" s="191"/>
      <c r="AD70" s="191"/>
      <c r="AE70" s="191"/>
      <c r="AF70" s="191"/>
      <c r="AG70" s="191"/>
      <c r="AH70" s="191"/>
      <c r="AI70" s="191"/>
      <c r="AJ70" s="191"/>
      <c r="AL70" s="190" t="s">
        <v>192</v>
      </c>
      <c r="AM70" s="191"/>
      <c r="AN70" s="191"/>
      <c r="AO70" s="191"/>
      <c r="AP70" s="191"/>
      <c r="AQ70" s="191"/>
      <c r="AR70" s="191"/>
      <c r="AS70" s="191"/>
      <c r="AT70" s="191"/>
      <c r="AU70" s="191"/>
      <c r="AV70" s="191"/>
      <c r="AX70" s="190" t="s">
        <v>192</v>
      </c>
      <c r="AY70" s="191"/>
      <c r="AZ70" s="191"/>
      <c r="BA70" s="191"/>
      <c r="BB70" s="191"/>
      <c r="BC70" s="191"/>
      <c r="BD70" s="191"/>
      <c r="BE70" s="191"/>
      <c r="BF70" s="191"/>
      <c r="BG70" s="191"/>
      <c r="BH70" s="191"/>
      <c r="BJ70" s="190" t="s">
        <v>192</v>
      </c>
      <c r="BK70" s="191"/>
      <c r="BL70" s="191"/>
      <c r="BM70" s="191"/>
      <c r="BN70" s="191"/>
      <c r="BO70" s="191"/>
      <c r="BP70" s="191"/>
      <c r="BQ70" s="191"/>
      <c r="BR70" s="191"/>
      <c r="BS70" s="191"/>
      <c r="BT70" s="191"/>
      <c r="BV70" s="190" t="s">
        <v>192</v>
      </c>
      <c r="BW70" s="191"/>
      <c r="BX70" s="191"/>
      <c r="BY70" s="191"/>
      <c r="BZ70" s="191"/>
      <c r="CA70" s="191"/>
      <c r="CB70" s="191"/>
      <c r="CC70" s="191"/>
      <c r="CD70" s="191"/>
      <c r="CE70" s="191"/>
      <c r="CF70" s="191"/>
      <c r="CH70" s="190" t="s">
        <v>192</v>
      </c>
      <c r="CI70" s="191"/>
      <c r="CJ70" s="191"/>
      <c r="CK70" s="191"/>
      <c r="CL70" s="191"/>
      <c r="CM70" s="191"/>
      <c r="CN70" s="191"/>
      <c r="CO70" s="191"/>
      <c r="CP70" s="191"/>
      <c r="CQ70" s="191"/>
      <c r="CR70" s="191"/>
    </row>
    <row r="71" spans="1:96" ht="14.25" customHeight="1" x14ac:dyDescent="0.25">
      <c r="B71" s="190"/>
      <c r="C71" s="191"/>
      <c r="D71" s="191"/>
      <c r="E71" s="191"/>
      <c r="F71" s="191"/>
      <c r="G71" s="191"/>
      <c r="H71" s="191"/>
      <c r="I71" s="191"/>
      <c r="J71" s="191"/>
      <c r="K71" s="191"/>
      <c r="L71" s="191"/>
      <c r="N71" s="190"/>
      <c r="O71" s="191"/>
      <c r="P71" s="191"/>
      <c r="Q71" s="191"/>
      <c r="R71" s="191"/>
      <c r="S71" s="191"/>
      <c r="T71" s="191"/>
      <c r="U71" s="191"/>
      <c r="V71" s="191"/>
      <c r="W71" s="191"/>
      <c r="X71" s="191"/>
      <c r="Z71" s="190"/>
      <c r="AA71" s="191"/>
      <c r="AB71" s="191"/>
      <c r="AC71" s="191"/>
      <c r="AD71" s="191"/>
      <c r="AE71" s="191"/>
      <c r="AF71" s="191"/>
      <c r="AG71" s="191"/>
      <c r="AH71" s="191"/>
      <c r="AI71" s="191"/>
      <c r="AJ71" s="191"/>
      <c r="AL71" s="190"/>
      <c r="AM71" s="191"/>
      <c r="AN71" s="191"/>
      <c r="AO71" s="191"/>
      <c r="AP71" s="191"/>
      <c r="AQ71" s="191"/>
      <c r="AR71" s="191"/>
      <c r="AS71" s="191"/>
      <c r="AT71" s="191"/>
      <c r="AU71" s="191"/>
      <c r="AV71" s="191"/>
      <c r="AX71" s="190"/>
      <c r="AY71" s="191"/>
      <c r="AZ71" s="191"/>
      <c r="BA71" s="191"/>
      <c r="BB71" s="191"/>
      <c r="BC71" s="191"/>
      <c r="BD71" s="191"/>
      <c r="BE71" s="191"/>
      <c r="BF71" s="191"/>
      <c r="BG71" s="191"/>
      <c r="BH71" s="191"/>
      <c r="BJ71" s="190"/>
      <c r="BK71" s="191"/>
      <c r="BL71" s="191"/>
      <c r="BM71" s="191"/>
      <c r="BN71" s="191"/>
      <c r="BO71" s="191"/>
      <c r="BP71" s="191"/>
      <c r="BQ71" s="191"/>
      <c r="BR71" s="191"/>
      <c r="BS71" s="191"/>
      <c r="BT71" s="191"/>
      <c r="BV71" s="190"/>
      <c r="BW71" s="191"/>
      <c r="BX71" s="191"/>
      <c r="BY71" s="191"/>
      <c r="BZ71" s="191"/>
      <c r="CA71" s="191"/>
      <c r="CB71" s="191"/>
      <c r="CC71" s="191"/>
      <c r="CD71" s="191"/>
      <c r="CE71" s="191"/>
      <c r="CF71" s="191"/>
      <c r="CH71" s="190"/>
      <c r="CI71" s="191"/>
      <c r="CJ71" s="191"/>
      <c r="CK71" s="191"/>
      <c r="CL71" s="191"/>
      <c r="CM71" s="191"/>
      <c r="CN71" s="191"/>
      <c r="CO71" s="191"/>
      <c r="CP71" s="191"/>
      <c r="CQ71" s="191"/>
      <c r="CR71" s="191"/>
    </row>
    <row r="72" spans="1:96" ht="14.25" customHeight="1" x14ac:dyDescent="0.25">
      <c r="B72" s="190"/>
      <c r="C72" s="191"/>
      <c r="D72" s="191"/>
      <c r="E72" s="191"/>
      <c r="F72" s="191"/>
      <c r="G72" s="191"/>
      <c r="H72" s="191"/>
      <c r="I72" s="191"/>
      <c r="J72" s="191"/>
      <c r="K72" s="191"/>
      <c r="L72" s="191"/>
      <c r="N72" s="190"/>
      <c r="O72" s="191"/>
      <c r="P72" s="191"/>
      <c r="Q72" s="191"/>
      <c r="R72" s="191"/>
      <c r="S72" s="191"/>
      <c r="T72" s="191"/>
      <c r="U72" s="191"/>
      <c r="V72" s="191"/>
      <c r="W72" s="191"/>
      <c r="X72" s="191"/>
      <c r="Z72" s="190"/>
      <c r="AA72" s="191"/>
      <c r="AB72" s="191"/>
      <c r="AC72" s="191"/>
      <c r="AD72" s="191"/>
      <c r="AE72" s="191"/>
      <c r="AF72" s="191"/>
      <c r="AG72" s="191"/>
      <c r="AH72" s="191"/>
      <c r="AI72" s="191"/>
      <c r="AJ72" s="191"/>
      <c r="AL72" s="190"/>
      <c r="AM72" s="191"/>
      <c r="AN72" s="191"/>
      <c r="AO72" s="191"/>
      <c r="AP72" s="191"/>
      <c r="AQ72" s="191"/>
      <c r="AR72" s="191"/>
      <c r="AS72" s="191"/>
      <c r="AT72" s="191"/>
      <c r="AU72" s="191"/>
      <c r="AV72" s="191"/>
      <c r="AX72" s="190"/>
      <c r="AY72" s="191"/>
      <c r="AZ72" s="191"/>
      <c r="BA72" s="191"/>
      <c r="BB72" s="191"/>
      <c r="BC72" s="191"/>
      <c r="BD72" s="191"/>
      <c r="BE72" s="191"/>
      <c r="BF72" s="191"/>
      <c r="BG72" s="191"/>
      <c r="BH72" s="191"/>
      <c r="BJ72" s="190"/>
      <c r="BK72" s="191"/>
      <c r="BL72" s="191"/>
      <c r="BM72" s="191"/>
      <c r="BN72" s="191"/>
      <c r="BO72" s="191"/>
      <c r="BP72" s="191"/>
      <c r="BQ72" s="191"/>
      <c r="BR72" s="191"/>
      <c r="BS72" s="191"/>
      <c r="BT72" s="191"/>
      <c r="BV72" s="190"/>
      <c r="BW72" s="191"/>
      <c r="BX72" s="191"/>
      <c r="BY72" s="191"/>
      <c r="BZ72" s="191"/>
      <c r="CA72" s="191"/>
      <c r="CB72" s="191"/>
      <c r="CC72" s="191"/>
      <c r="CD72" s="191"/>
      <c r="CE72" s="191"/>
      <c r="CF72" s="191"/>
      <c r="CH72" s="190"/>
      <c r="CI72" s="191"/>
      <c r="CJ72" s="191"/>
      <c r="CK72" s="191"/>
      <c r="CL72" s="191"/>
      <c r="CM72" s="191"/>
      <c r="CN72" s="191"/>
      <c r="CO72" s="191"/>
      <c r="CP72" s="191"/>
      <c r="CQ72" s="191"/>
      <c r="CR72" s="191"/>
    </row>
    <row r="73" spans="1:96" x14ac:dyDescent="0.25">
      <c r="B73" s="191"/>
      <c r="C73" s="191"/>
      <c r="D73" s="191"/>
      <c r="E73" s="191"/>
      <c r="F73" s="191"/>
      <c r="G73" s="191"/>
      <c r="H73" s="191"/>
      <c r="I73" s="191"/>
      <c r="J73" s="191"/>
      <c r="K73" s="191"/>
      <c r="L73" s="191"/>
      <c r="N73" s="191"/>
      <c r="O73" s="191"/>
      <c r="P73" s="191"/>
      <c r="Q73" s="191"/>
      <c r="R73" s="191"/>
      <c r="S73" s="191"/>
      <c r="T73" s="191"/>
      <c r="U73" s="191"/>
      <c r="V73" s="191"/>
      <c r="W73" s="191"/>
      <c r="X73" s="191"/>
      <c r="Z73" s="191"/>
      <c r="AA73" s="191"/>
      <c r="AB73" s="191"/>
      <c r="AC73" s="191"/>
      <c r="AD73" s="191"/>
      <c r="AE73" s="191"/>
      <c r="AF73" s="191"/>
      <c r="AG73" s="191"/>
      <c r="AH73" s="191"/>
      <c r="AI73" s="191"/>
      <c r="AJ73" s="191"/>
      <c r="AL73" s="191"/>
      <c r="AM73" s="191"/>
      <c r="AN73" s="191"/>
      <c r="AO73" s="191"/>
      <c r="AP73" s="191"/>
      <c r="AQ73" s="191"/>
      <c r="AR73" s="191"/>
      <c r="AS73" s="191"/>
      <c r="AT73" s="191"/>
      <c r="AU73" s="191"/>
      <c r="AV73" s="191"/>
      <c r="AX73" s="191"/>
      <c r="AY73" s="191"/>
      <c r="AZ73" s="191"/>
      <c r="BA73" s="191"/>
      <c r="BB73" s="191"/>
      <c r="BC73" s="191"/>
      <c r="BD73" s="191"/>
      <c r="BE73" s="191"/>
      <c r="BF73" s="191"/>
      <c r="BG73" s="191"/>
      <c r="BH73" s="191"/>
      <c r="BJ73" s="191"/>
      <c r="BK73" s="191"/>
      <c r="BL73" s="191"/>
      <c r="BM73" s="191"/>
      <c r="BN73" s="191"/>
      <c r="BO73" s="191"/>
      <c r="BP73" s="191"/>
      <c r="BQ73" s="191"/>
      <c r="BR73" s="191"/>
      <c r="BS73" s="191"/>
      <c r="BT73" s="191"/>
      <c r="BV73" s="191"/>
      <c r="BW73" s="191"/>
      <c r="BX73" s="191"/>
      <c r="BY73" s="191"/>
      <c r="BZ73" s="191"/>
      <c r="CA73" s="191"/>
      <c r="CB73" s="191"/>
      <c r="CC73" s="191"/>
      <c r="CD73" s="191"/>
      <c r="CE73" s="191"/>
      <c r="CF73" s="191"/>
      <c r="CH73" s="191"/>
      <c r="CI73" s="191"/>
      <c r="CJ73" s="191"/>
      <c r="CK73" s="191"/>
      <c r="CL73" s="191"/>
      <c r="CM73" s="191"/>
      <c r="CN73" s="191"/>
      <c r="CO73" s="191"/>
      <c r="CP73" s="191"/>
      <c r="CQ73" s="191"/>
      <c r="CR73" s="191"/>
    </row>
    <row r="74" spans="1:96" ht="14.25" customHeight="1" x14ac:dyDescent="0.25">
      <c r="B74" s="192" t="s">
        <v>194</v>
      </c>
      <c r="C74" s="191"/>
      <c r="D74" s="191"/>
      <c r="E74" s="191"/>
      <c r="F74" s="191"/>
      <c r="G74" s="191"/>
      <c r="H74" s="191"/>
      <c r="I74" s="191"/>
      <c r="J74" s="191"/>
      <c r="K74" s="191"/>
      <c r="L74" s="191"/>
      <c r="N74" s="192" t="s">
        <v>194</v>
      </c>
      <c r="O74" s="191"/>
      <c r="P74" s="191"/>
      <c r="Q74" s="191"/>
      <c r="R74" s="191"/>
      <c r="S74" s="191"/>
      <c r="T74" s="191"/>
      <c r="U74" s="191"/>
      <c r="V74" s="191"/>
      <c r="W74" s="191"/>
      <c r="X74" s="191"/>
      <c r="Z74" s="192" t="s">
        <v>194</v>
      </c>
      <c r="AA74" s="191"/>
      <c r="AB74" s="191"/>
      <c r="AC74" s="191"/>
      <c r="AD74" s="191"/>
      <c r="AE74" s="191"/>
      <c r="AF74" s="191"/>
      <c r="AG74" s="191"/>
      <c r="AH74" s="191"/>
      <c r="AI74" s="191"/>
      <c r="AJ74" s="191"/>
      <c r="AL74" s="192" t="s">
        <v>194</v>
      </c>
      <c r="AM74" s="191"/>
      <c r="AN74" s="191"/>
      <c r="AO74" s="191"/>
      <c r="AP74" s="191"/>
      <c r="AQ74" s="191"/>
      <c r="AR74" s="191"/>
      <c r="AS74" s="191"/>
      <c r="AT74" s="191"/>
      <c r="AU74" s="191"/>
      <c r="AV74" s="191"/>
      <c r="AX74" s="192" t="s">
        <v>194</v>
      </c>
      <c r="AY74" s="191"/>
      <c r="AZ74" s="191"/>
      <c r="BA74" s="191"/>
      <c r="BB74" s="191"/>
      <c r="BC74" s="191"/>
      <c r="BD74" s="191"/>
      <c r="BE74" s="191"/>
      <c r="BF74" s="191"/>
      <c r="BG74" s="191"/>
      <c r="BH74" s="191"/>
      <c r="BJ74" s="183" t="s">
        <v>205</v>
      </c>
      <c r="BK74" s="184"/>
      <c r="BL74" s="184"/>
      <c r="BM74" s="184"/>
      <c r="BN74" s="184"/>
      <c r="BO74" s="184"/>
      <c r="BP74" s="184"/>
      <c r="BQ74" s="184"/>
      <c r="BR74" s="184"/>
      <c r="BS74" s="184"/>
      <c r="BT74" s="184"/>
      <c r="BV74" s="183" t="s">
        <v>209</v>
      </c>
      <c r="BW74" s="184"/>
      <c r="BX74" s="184"/>
      <c r="BY74" s="184"/>
      <c r="BZ74" s="184"/>
      <c r="CA74" s="184"/>
      <c r="CB74" s="184"/>
      <c r="CC74" s="184"/>
      <c r="CD74" s="184"/>
      <c r="CE74" s="184"/>
      <c r="CF74" s="184"/>
      <c r="CH74" s="183" t="s">
        <v>217</v>
      </c>
      <c r="CI74" s="184"/>
      <c r="CJ74" s="184"/>
      <c r="CK74" s="184"/>
      <c r="CL74" s="184"/>
      <c r="CM74" s="184"/>
      <c r="CN74" s="184"/>
      <c r="CO74" s="184"/>
      <c r="CP74" s="184"/>
      <c r="CQ74" s="184"/>
      <c r="CR74" s="184"/>
    </row>
    <row r="75" spans="1:96" x14ac:dyDescent="0.25">
      <c r="B75" s="191"/>
      <c r="C75" s="191"/>
      <c r="D75" s="191"/>
      <c r="E75" s="191"/>
      <c r="F75" s="191"/>
      <c r="G75" s="191"/>
      <c r="H75" s="191"/>
      <c r="I75" s="191"/>
      <c r="J75" s="191"/>
      <c r="K75" s="191"/>
      <c r="L75" s="191"/>
      <c r="N75" s="191"/>
      <c r="O75" s="191"/>
      <c r="P75" s="191"/>
      <c r="Q75" s="191"/>
      <c r="R75" s="191"/>
      <c r="S75" s="191"/>
      <c r="T75" s="191"/>
      <c r="U75" s="191"/>
      <c r="V75" s="191"/>
      <c r="W75" s="191"/>
      <c r="X75" s="191"/>
      <c r="Z75" s="191"/>
      <c r="AA75" s="191"/>
      <c r="AB75" s="191"/>
      <c r="AC75" s="191"/>
      <c r="AD75" s="191"/>
      <c r="AE75" s="191"/>
      <c r="AF75" s="191"/>
      <c r="AG75" s="191"/>
      <c r="AH75" s="191"/>
      <c r="AI75" s="191"/>
      <c r="AJ75" s="191"/>
      <c r="AL75" s="191"/>
      <c r="AM75" s="191"/>
      <c r="AN75" s="191"/>
      <c r="AO75" s="191"/>
      <c r="AP75" s="191"/>
      <c r="AQ75" s="191"/>
      <c r="AR75" s="191"/>
      <c r="AS75" s="191"/>
      <c r="AT75" s="191"/>
      <c r="AU75" s="191"/>
      <c r="AV75" s="191"/>
      <c r="AX75" s="191"/>
      <c r="AY75" s="191"/>
      <c r="AZ75" s="191"/>
      <c r="BA75" s="191"/>
      <c r="BB75" s="191"/>
      <c r="BC75" s="191"/>
      <c r="BD75" s="191"/>
      <c r="BE75" s="191"/>
      <c r="BF75" s="191"/>
      <c r="BG75" s="191"/>
      <c r="BH75" s="191"/>
      <c r="BJ75" s="184"/>
      <c r="BK75" s="184"/>
      <c r="BL75" s="184"/>
      <c r="BM75" s="184"/>
      <c r="BN75" s="184"/>
      <c r="BO75" s="184"/>
      <c r="BP75" s="184"/>
      <c r="BQ75" s="184"/>
      <c r="BR75" s="184"/>
      <c r="BS75" s="184"/>
      <c r="BT75" s="184"/>
      <c r="BV75" s="184"/>
      <c r="BW75" s="184"/>
      <c r="BX75" s="184"/>
      <c r="BY75" s="184"/>
      <c r="BZ75" s="184"/>
      <c r="CA75" s="184"/>
      <c r="CB75" s="184"/>
      <c r="CC75" s="184"/>
      <c r="CD75" s="184"/>
      <c r="CE75" s="184"/>
      <c r="CF75" s="184"/>
      <c r="CH75" s="184"/>
      <c r="CI75" s="184"/>
      <c r="CJ75" s="184"/>
      <c r="CK75" s="184"/>
      <c r="CL75" s="184"/>
      <c r="CM75" s="184"/>
      <c r="CN75" s="184"/>
      <c r="CO75" s="184"/>
      <c r="CP75" s="184"/>
      <c r="CQ75" s="184"/>
      <c r="CR75" s="184"/>
    </row>
    <row r="76" spans="1:96" x14ac:dyDescent="0.25">
      <c r="B76" s="191"/>
      <c r="C76" s="191"/>
      <c r="D76" s="191"/>
      <c r="E76" s="191"/>
      <c r="F76" s="191"/>
      <c r="G76" s="191"/>
      <c r="H76" s="191"/>
      <c r="I76" s="191"/>
      <c r="J76" s="191"/>
      <c r="K76" s="191"/>
      <c r="L76" s="191"/>
      <c r="N76" s="191"/>
      <c r="O76" s="191"/>
      <c r="P76" s="191"/>
      <c r="Q76" s="191"/>
      <c r="R76" s="191"/>
      <c r="S76" s="191"/>
      <c r="T76" s="191"/>
      <c r="U76" s="191"/>
      <c r="V76" s="191"/>
      <c r="W76" s="191"/>
      <c r="X76" s="191"/>
      <c r="Z76" s="191"/>
      <c r="AA76" s="191"/>
      <c r="AB76" s="191"/>
      <c r="AC76" s="191"/>
      <c r="AD76" s="191"/>
      <c r="AE76" s="191"/>
      <c r="AF76" s="191"/>
      <c r="AG76" s="191"/>
      <c r="AH76" s="191"/>
      <c r="AI76" s="191"/>
      <c r="AJ76" s="191"/>
      <c r="AL76" s="191"/>
      <c r="AM76" s="191"/>
      <c r="AN76" s="191"/>
      <c r="AO76" s="191"/>
      <c r="AP76" s="191"/>
      <c r="AQ76" s="191"/>
      <c r="AR76" s="191"/>
      <c r="AS76" s="191"/>
      <c r="AT76" s="191"/>
      <c r="AU76" s="191"/>
      <c r="AV76" s="191"/>
      <c r="AX76" s="191"/>
      <c r="AY76" s="191"/>
      <c r="AZ76" s="191"/>
      <c r="BA76" s="191"/>
      <c r="BB76" s="191"/>
      <c r="BC76" s="191"/>
      <c r="BD76" s="191"/>
      <c r="BE76" s="191"/>
      <c r="BF76" s="191"/>
      <c r="BG76" s="191"/>
      <c r="BH76" s="191"/>
      <c r="BJ76" s="184"/>
      <c r="BK76" s="184"/>
      <c r="BL76" s="184"/>
      <c r="BM76" s="184"/>
      <c r="BN76" s="184"/>
      <c r="BO76" s="184"/>
      <c r="BP76" s="184"/>
      <c r="BQ76" s="184"/>
      <c r="BR76" s="184"/>
      <c r="BS76" s="184"/>
      <c r="BT76" s="184"/>
      <c r="BV76" s="184"/>
      <c r="BW76" s="184"/>
      <c r="BX76" s="184"/>
      <c r="BY76" s="184"/>
      <c r="BZ76" s="184"/>
      <c r="CA76" s="184"/>
      <c r="CB76" s="184"/>
      <c r="CC76" s="184"/>
      <c r="CD76" s="184"/>
      <c r="CE76" s="184"/>
      <c r="CF76" s="184"/>
      <c r="CH76" s="184"/>
      <c r="CI76" s="184"/>
      <c r="CJ76" s="184"/>
      <c r="CK76" s="184"/>
      <c r="CL76" s="184"/>
      <c r="CM76" s="184"/>
      <c r="CN76" s="184"/>
      <c r="CO76" s="184"/>
      <c r="CP76" s="184"/>
      <c r="CQ76" s="184"/>
      <c r="CR76" s="184"/>
    </row>
    <row r="77" spans="1:96" ht="14.25" customHeight="1" x14ac:dyDescent="0.25">
      <c r="B77" s="192" t="s">
        <v>185</v>
      </c>
      <c r="C77" s="191"/>
      <c r="D77" s="191"/>
      <c r="E77" s="191"/>
      <c r="F77" s="191"/>
      <c r="G77" s="191"/>
      <c r="H77" s="191"/>
      <c r="I77" s="191"/>
      <c r="J77" s="191"/>
      <c r="K77" s="191"/>
      <c r="L77" s="191"/>
      <c r="N77" s="192" t="s">
        <v>185</v>
      </c>
      <c r="O77" s="191"/>
      <c r="P77" s="191"/>
      <c r="Q77" s="191"/>
      <c r="R77" s="191"/>
      <c r="S77" s="191"/>
      <c r="T77" s="191"/>
      <c r="U77" s="191"/>
      <c r="V77" s="191"/>
      <c r="W77" s="191"/>
      <c r="X77" s="191"/>
      <c r="Z77" s="192" t="s">
        <v>185</v>
      </c>
      <c r="AA77" s="191"/>
      <c r="AB77" s="191"/>
      <c r="AC77" s="191"/>
      <c r="AD77" s="191"/>
      <c r="AE77" s="191"/>
      <c r="AF77" s="191"/>
      <c r="AG77" s="191"/>
      <c r="AH77" s="191"/>
      <c r="AI77" s="191"/>
      <c r="AJ77" s="191"/>
      <c r="AL77" s="192" t="s">
        <v>185</v>
      </c>
      <c r="AM77" s="191"/>
      <c r="AN77" s="191"/>
      <c r="AO77" s="191"/>
      <c r="AP77" s="191"/>
      <c r="AQ77" s="191"/>
      <c r="AR77" s="191"/>
      <c r="AS77" s="191"/>
      <c r="AT77" s="191"/>
      <c r="AU77" s="191"/>
      <c r="AV77" s="191"/>
      <c r="AX77" s="192" t="s">
        <v>185</v>
      </c>
      <c r="AY77" s="191"/>
      <c r="AZ77" s="191"/>
      <c r="BA77" s="191"/>
      <c r="BB77" s="191"/>
      <c r="BC77" s="191"/>
      <c r="BD77" s="191"/>
      <c r="BE77" s="191"/>
      <c r="BF77" s="191"/>
      <c r="BG77" s="191"/>
      <c r="BH77" s="191"/>
      <c r="BJ77" s="183" t="s">
        <v>204</v>
      </c>
      <c r="BK77" s="184"/>
      <c r="BL77" s="184"/>
      <c r="BM77" s="184"/>
      <c r="BN77" s="184"/>
      <c r="BO77" s="184"/>
      <c r="BP77" s="184"/>
      <c r="BQ77" s="184"/>
      <c r="BR77" s="184"/>
      <c r="BS77" s="184"/>
      <c r="BT77" s="184"/>
      <c r="BV77" s="183" t="s">
        <v>210</v>
      </c>
      <c r="BW77" s="184"/>
      <c r="BX77" s="184"/>
      <c r="BY77" s="184"/>
      <c r="BZ77" s="184"/>
      <c r="CA77" s="184"/>
      <c r="CB77" s="184"/>
      <c r="CC77" s="184"/>
      <c r="CD77" s="184"/>
      <c r="CE77" s="184"/>
      <c r="CF77" s="184"/>
      <c r="CH77" s="183" t="s">
        <v>218</v>
      </c>
      <c r="CI77" s="184"/>
      <c r="CJ77" s="184"/>
      <c r="CK77" s="184"/>
      <c r="CL77" s="184"/>
      <c r="CM77" s="184"/>
      <c r="CN77" s="184"/>
      <c r="CO77" s="184"/>
      <c r="CP77" s="184"/>
      <c r="CQ77" s="184"/>
      <c r="CR77" s="184"/>
    </row>
    <row r="78" spans="1:96" x14ac:dyDescent="0.25">
      <c r="B78" s="191"/>
      <c r="C78" s="191"/>
      <c r="D78" s="191"/>
      <c r="E78" s="191"/>
      <c r="F78" s="191"/>
      <c r="G78" s="191"/>
      <c r="H78" s="191"/>
      <c r="I78" s="191"/>
      <c r="J78" s="191"/>
      <c r="K78" s="191"/>
      <c r="L78" s="191"/>
      <c r="N78" s="191"/>
      <c r="O78" s="191"/>
      <c r="P78" s="191"/>
      <c r="Q78" s="191"/>
      <c r="R78" s="191"/>
      <c r="S78" s="191"/>
      <c r="T78" s="191"/>
      <c r="U78" s="191"/>
      <c r="V78" s="191"/>
      <c r="W78" s="191"/>
      <c r="X78" s="191"/>
      <c r="Z78" s="191"/>
      <c r="AA78" s="191"/>
      <c r="AB78" s="191"/>
      <c r="AC78" s="191"/>
      <c r="AD78" s="191"/>
      <c r="AE78" s="191"/>
      <c r="AF78" s="191"/>
      <c r="AG78" s="191"/>
      <c r="AH78" s="191"/>
      <c r="AI78" s="191"/>
      <c r="AJ78" s="191"/>
      <c r="AL78" s="191"/>
      <c r="AM78" s="191"/>
      <c r="AN78" s="191"/>
      <c r="AO78" s="191"/>
      <c r="AP78" s="191"/>
      <c r="AQ78" s="191"/>
      <c r="AR78" s="191"/>
      <c r="AS78" s="191"/>
      <c r="AT78" s="191"/>
      <c r="AU78" s="191"/>
      <c r="AV78" s="191"/>
      <c r="AX78" s="191"/>
      <c r="AY78" s="191"/>
      <c r="AZ78" s="191"/>
      <c r="BA78" s="191"/>
      <c r="BB78" s="191"/>
      <c r="BC78" s="191"/>
      <c r="BD78" s="191"/>
      <c r="BE78" s="191"/>
      <c r="BF78" s="191"/>
      <c r="BG78" s="191"/>
      <c r="BH78" s="191"/>
      <c r="BJ78" s="184"/>
      <c r="BK78" s="184"/>
      <c r="BL78" s="184"/>
      <c r="BM78" s="184"/>
      <c r="BN78" s="184"/>
      <c r="BO78" s="184"/>
      <c r="BP78" s="184"/>
      <c r="BQ78" s="184"/>
      <c r="BR78" s="184"/>
      <c r="BS78" s="184"/>
      <c r="BT78" s="184"/>
      <c r="BV78" s="184"/>
      <c r="BW78" s="184"/>
      <c r="BX78" s="184"/>
      <c r="BY78" s="184"/>
      <c r="BZ78" s="184"/>
      <c r="CA78" s="184"/>
      <c r="CB78" s="184"/>
      <c r="CC78" s="184"/>
      <c r="CD78" s="184"/>
      <c r="CE78" s="184"/>
      <c r="CF78" s="184"/>
      <c r="CH78" s="184"/>
      <c r="CI78" s="184"/>
      <c r="CJ78" s="184"/>
      <c r="CK78" s="184"/>
      <c r="CL78" s="184"/>
      <c r="CM78" s="184"/>
      <c r="CN78" s="184"/>
      <c r="CO78" s="184"/>
      <c r="CP78" s="184"/>
      <c r="CQ78" s="184"/>
      <c r="CR78" s="184"/>
    </row>
    <row r="79" spans="1:96" x14ac:dyDescent="0.25">
      <c r="B79" s="191"/>
      <c r="C79" s="191"/>
      <c r="D79" s="191"/>
      <c r="E79" s="191"/>
      <c r="F79" s="191"/>
      <c r="G79" s="191"/>
      <c r="H79" s="191"/>
      <c r="I79" s="191"/>
      <c r="J79" s="191"/>
      <c r="K79" s="191"/>
      <c r="L79" s="191"/>
      <c r="N79" s="191"/>
      <c r="O79" s="191"/>
      <c r="P79" s="191"/>
      <c r="Q79" s="191"/>
      <c r="R79" s="191"/>
      <c r="S79" s="191"/>
      <c r="T79" s="191"/>
      <c r="U79" s="191"/>
      <c r="V79" s="191"/>
      <c r="W79" s="191"/>
      <c r="X79" s="191"/>
      <c r="Z79" s="191"/>
      <c r="AA79" s="191"/>
      <c r="AB79" s="191"/>
      <c r="AC79" s="191"/>
      <c r="AD79" s="191"/>
      <c r="AE79" s="191"/>
      <c r="AF79" s="191"/>
      <c r="AG79" s="191"/>
      <c r="AH79" s="191"/>
      <c r="AI79" s="191"/>
      <c r="AJ79" s="191"/>
      <c r="AL79" s="191"/>
      <c r="AM79" s="191"/>
      <c r="AN79" s="191"/>
      <c r="AO79" s="191"/>
      <c r="AP79" s="191"/>
      <c r="AQ79" s="191"/>
      <c r="AR79" s="191"/>
      <c r="AS79" s="191"/>
      <c r="AT79" s="191"/>
      <c r="AU79" s="191"/>
      <c r="AV79" s="191"/>
      <c r="AX79" s="191"/>
      <c r="AY79" s="191"/>
      <c r="AZ79" s="191"/>
      <c r="BA79" s="191"/>
      <c r="BB79" s="191"/>
      <c r="BC79" s="191"/>
      <c r="BD79" s="191"/>
      <c r="BE79" s="191"/>
      <c r="BF79" s="191"/>
      <c r="BG79" s="191"/>
      <c r="BH79" s="191"/>
      <c r="BJ79" s="184"/>
      <c r="BK79" s="184"/>
      <c r="BL79" s="184"/>
      <c r="BM79" s="184"/>
      <c r="BN79" s="184"/>
      <c r="BO79" s="184"/>
      <c r="BP79" s="184"/>
      <c r="BQ79" s="184"/>
      <c r="BR79" s="184"/>
      <c r="BS79" s="184"/>
      <c r="BT79" s="184"/>
      <c r="BV79" s="184"/>
      <c r="BW79" s="184"/>
      <c r="BX79" s="184"/>
      <c r="BY79" s="184"/>
      <c r="BZ79" s="184"/>
      <c r="CA79" s="184"/>
      <c r="CB79" s="184"/>
      <c r="CC79" s="184"/>
      <c r="CD79" s="184"/>
      <c r="CE79" s="184"/>
      <c r="CF79" s="184"/>
      <c r="CH79" s="184"/>
      <c r="CI79" s="184"/>
      <c r="CJ79" s="184"/>
      <c r="CK79" s="184"/>
      <c r="CL79" s="184"/>
      <c r="CM79" s="184"/>
      <c r="CN79" s="184"/>
      <c r="CO79" s="184"/>
      <c r="CP79" s="184"/>
      <c r="CQ79" s="184"/>
      <c r="CR79" s="184"/>
    </row>
    <row r="80" spans="1:96" ht="14.25" customHeight="1" x14ac:dyDescent="0.25">
      <c r="B80" s="191" t="s">
        <v>197</v>
      </c>
      <c r="C80" s="191"/>
      <c r="D80" s="191"/>
      <c r="E80" s="191"/>
      <c r="F80" s="191"/>
      <c r="G80" s="191"/>
      <c r="H80" s="191"/>
      <c r="I80" s="191"/>
      <c r="J80" s="191"/>
      <c r="K80" s="191"/>
      <c r="L80" s="191"/>
      <c r="N80" s="191" t="s">
        <v>197</v>
      </c>
      <c r="O80" s="191"/>
      <c r="P80" s="191"/>
      <c r="Q80" s="191"/>
      <c r="R80" s="191"/>
      <c r="S80" s="191"/>
      <c r="T80" s="191"/>
      <c r="U80" s="191"/>
      <c r="V80" s="191"/>
      <c r="W80" s="191"/>
      <c r="X80" s="191"/>
      <c r="Z80" s="191" t="s">
        <v>197</v>
      </c>
      <c r="AA80" s="191"/>
      <c r="AB80" s="191"/>
      <c r="AC80" s="191"/>
      <c r="AD80" s="191"/>
      <c r="AE80" s="191"/>
      <c r="AF80" s="191"/>
      <c r="AG80" s="191"/>
      <c r="AH80" s="191"/>
      <c r="AI80" s="191"/>
      <c r="AJ80" s="191"/>
      <c r="AL80" s="191" t="s">
        <v>197</v>
      </c>
      <c r="AM80" s="191"/>
      <c r="AN80" s="191"/>
      <c r="AO80" s="191"/>
      <c r="AP80" s="191"/>
      <c r="AQ80" s="191"/>
      <c r="AR80" s="191"/>
      <c r="AS80" s="191"/>
      <c r="AT80" s="191"/>
      <c r="AU80" s="191"/>
      <c r="AV80" s="191"/>
      <c r="AX80" s="191"/>
      <c r="AY80" s="191"/>
      <c r="AZ80" s="191"/>
      <c r="BA80" s="191"/>
      <c r="BB80" s="191"/>
      <c r="BC80" s="191"/>
      <c r="BD80" s="191"/>
      <c r="BE80" s="191"/>
      <c r="BF80" s="191"/>
      <c r="BG80" s="191"/>
      <c r="BH80" s="191"/>
      <c r="BJ80" s="184"/>
      <c r="BK80" s="184"/>
      <c r="BL80" s="184"/>
      <c r="BM80" s="184"/>
      <c r="BN80" s="184"/>
      <c r="BO80" s="184"/>
      <c r="BP80" s="184"/>
      <c r="BQ80" s="184"/>
      <c r="BR80" s="184"/>
      <c r="BS80" s="184"/>
      <c r="BT80" s="184"/>
      <c r="BV80" s="184"/>
      <c r="BW80" s="184"/>
      <c r="BX80" s="184"/>
      <c r="BY80" s="184"/>
      <c r="BZ80" s="184"/>
      <c r="CA80" s="184"/>
      <c r="CB80" s="184"/>
      <c r="CC80" s="184"/>
      <c r="CD80" s="184"/>
      <c r="CE80" s="184"/>
      <c r="CF80" s="184"/>
      <c r="CH80" s="184"/>
      <c r="CI80" s="184"/>
      <c r="CJ80" s="184"/>
      <c r="CK80" s="184"/>
      <c r="CL80" s="184"/>
      <c r="CM80" s="184"/>
      <c r="CN80" s="184"/>
      <c r="CO80" s="184"/>
      <c r="CP80" s="184"/>
      <c r="CQ80" s="184"/>
      <c r="CR80" s="184"/>
    </row>
    <row r="81" spans="2:96" ht="14.25" customHeight="1" x14ac:dyDescent="0.25">
      <c r="B81" s="191"/>
      <c r="C81" s="191"/>
      <c r="D81" s="191"/>
      <c r="E81" s="191"/>
      <c r="F81" s="191"/>
      <c r="G81" s="191"/>
      <c r="H81" s="191"/>
      <c r="I81" s="191"/>
      <c r="J81" s="191"/>
      <c r="K81" s="191"/>
      <c r="L81" s="191"/>
      <c r="N81" s="191"/>
      <c r="O81" s="191"/>
      <c r="P81" s="191"/>
      <c r="Q81" s="191"/>
      <c r="R81" s="191"/>
      <c r="S81" s="191"/>
      <c r="T81" s="191"/>
      <c r="U81" s="191"/>
      <c r="V81" s="191"/>
      <c r="W81" s="191"/>
      <c r="X81" s="191"/>
      <c r="Z81" s="191"/>
      <c r="AA81" s="191"/>
      <c r="AB81" s="191"/>
      <c r="AC81" s="191"/>
      <c r="AD81" s="191"/>
      <c r="AE81" s="191"/>
      <c r="AF81" s="191"/>
      <c r="AG81" s="191"/>
      <c r="AH81" s="191"/>
      <c r="AI81" s="191"/>
      <c r="AJ81" s="191"/>
      <c r="AL81" s="191"/>
      <c r="AM81" s="191"/>
      <c r="AN81" s="191"/>
      <c r="AO81" s="191"/>
      <c r="AP81" s="191"/>
      <c r="AQ81" s="191"/>
      <c r="AR81" s="191"/>
      <c r="AS81" s="191"/>
      <c r="AT81" s="191"/>
      <c r="AU81" s="191"/>
      <c r="AV81" s="191"/>
      <c r="AX81" s="191"/>
      <c r="AY81" s="191"/>
      <c r="AZ81" s="191"/>
      <c r="BA81" s="191"/>
      <c r="BB81" s="191"/>
      <c r="BC81" s="191"/>
      <c r="BD81" s="191"/>
      <c r="BE81" s="191"/>
      <c r="BF81" s="191"/>
      <c r="BG81" s="191"/>
      <c r="BH81" s="191"/>
      <c r="BJ81" s="184"/>
      <c r="BK81" s="184"/>
      <c r="BL81" s="184"/>
      <c r="BM81" s="184"/>
      <c r="BN81" s="184"/>
      <c r="BO81" s="184"/>
      <c r="BP81" s="184"/>
      <c r="BQ81" s="184"/>
      <c r="BR81" s="184"/>
      <c r="BS81" s="184"/>
      <c r="BT81" s="184"/>
      <c r="BV81" s="184"/>
      <c r="BW81" s="184"/>
      <c r="BX81" s="184"/>
      <c r="BY81" s="184"/>
      <c r="BZ81" s="184"/>
      <c r="CA81" s="184"/>
      <c r="CB81" s="184"/>
      <c r="CC81" s="184"/>
      <c r="CD81" s="184"/>
      <c r="CE81" s="184"/>
      <c r="CF81" s="184"/>
      <c r="CH81" s="184"/>
      <c r="CI81" s="184"/>
      <c r="CJ81" s="184"/>
      <c r="CK81" s="184"/>
      <c r="CL81" s="184"/>
      <c r="CM81" s="184"/>
      <c r="CN81" s="184"/>
      <c r="CO81" s="184"/>
      <c r="CP81" s="184"/>
      <c r="CQ81" s="184"/>
      <c r="CR81" s="184"/>
    </row>
    <row r="82" spans="2:96" ht="14.25" customHeight="1" x14ac:dyDescent="0.25">
      <c r="B82" s="191"/>
      <c r="C82" s="191"/>
      <c r="D82" s="191"/>
      <c r="E82" s="191"/>
      <c r="F82" s="191"/>
      <c r="G82" s="191"/>
      <c r="H82" s="191"/>
      <c r="I82" s="191"/>
      <c r="J82" s="191"/>
      <c r="K82" s="191"/>
      <c r="L82" s="191"/>
      <c r="N82" s="191"/>
      <c r="O82" s="191"/>
      <c r="P82" s="191"/>
      <c r="Q82" s="191"/>
      <c r="R82" s="191"/>
      <c r="S82" s="191"/>
      <c r="T82" s="191"/>
      <c r="U82" s="191"/>
      <c r="V82" s="191"/>
      <c r="W82" s="191"/>
      <c r="X82" s="191"/>
      <c r="Z82" s="191"/>
      <c r="AA82" s="191"/>
      <c r="AB82" s="191"/>
      <c r="AC82" s="191"/>
      <c r="AD82" s="191"/>
      <c r="AE82" s="191"/>
      <c r="AF82" s="191"/>
      <c r="AG82" s="191"/>
      <c r="AH82" s="191"/>
      <c r="AI82" s="191"/>
      <c r="AJ82" s="191"/>
      <c r="AL82" s="191"/>
      <c r="AM82" s="191"/>
      <c r="AN82" s="191"/>
      <c r="AO82" s="191"/>
      <c r="AP82" s="191"/>
      <c r="AQ82" s="191"/>
      <c r="AR82" s="191"/>
      <c r="AS82" s="191"/>
      <c r="AT82" s="191"/>
      <c r="AU82" s="191"/>
      <c r="AV82" s="191"/>
      <c r="AX82" s="191"/>
      <c r="AY82" s="191"/>
      <c r="AZ82" s="191"/>
      <c r="BA82" s="191"/>
      <c r="BB82" s="191"/>
      <c r="BC82" s="191"/>
      <c r="BD82" s="191"/>
      <c r="BE82" s="191"/>
      <c r="BF82" s="191"/>
      <c r="BG82" s="191"/>
      <c r="BH82" s="191"/>
      <c r="BJ82" s="184"/>
      <c r="BK82" s="184"/>
      <c r="BL82" s="184"/>
      <c r="BM82" s="184"/>
      <c r="BN82" s="184"/>
      <c r="BO82" s="184"/>
      <c r="BP82" s="184"/>
      <c r="BQ82" s="184"/>
      <c r="BR82" s="184"/>
      <c r="BS82" s="184"/>
      <c r="BT82" s="184"/>
      <c r="BV82" s="184"/>
      <c r="BW82" s="184"/>
      <c r="BX82" s="184"/>
      <c r="BY82" s="184"/>
      <c r="BZ82" s="184"/>
      <c r="CA82" s="184"/>
      <c r="CB82" s="184"/>
      <c r="CC82" s="184"/>
      <c r="CD82" s="184"/>
      <c r="CE82" s="184"/>
      <c r="CF82" s="184"/>
      <c r="CH82" s="184"/>
      <c r="CI82" s="184"/>
      <c r="CJ82" s="184"/>
      <c r="CK82" s="184"/>
      <c r="CL82" s="184"/>
      <c r="CM82" s="184"/>
      <c r="CN82" s="184"/>
      <c r="CO82" s="184"/>
      <c r="CP82" s="184"/>
      <c r="CQ82" s="184"/>
      <c r="CR82" s="184"/>
    </row>
    <row r="83" spans="2:96" ht="14.25" customHeight="1" x14ac:dyDescent="0.25">
      <c r="B83" s="191"/>
      <c r="C83" s="191"/>
      <c r="D83" s="191"/>
      <c r="E83" s="191"/>
      <c r="F83" s="191"/>
      <c r="G83" s="191"/>
      <c r="H83" s="191"/>
      <c r="I83" s="191"/>
      <c r="J83" s="191"/>
      <c r="K83" s="191"/>
      <c r="L83" s="191"/>
      <c r="N83" s="191"/>
      <c r="O83" s="191"/>
      <c r="P83" s="191"/>
      <c r="Q83" s="191"/>
      <c r="R83" s="191"/>
      <c r="S83" s="191"/>
      <c r="T83" s="191"/>
      <c r="U83" s="191"/>
      <c r="V83" s="191"/>
      <c r="W83" s="191"/>
      <c r="X83" s="191"/>
      <c r="Z83" s="191"/>
      <c r="AA83" s="191"/>
      <c r="AB83" s="191"/>
      <c r="AC83" s="191"/>
      <c r="AD83" s="191"/>
      <c r="AE83" s="191"/>
      <c r="AF83" s="191"/>
      <c r="AG83" s="191"/>
      <c r="AH83" s="191"/>
      <c r="AI83" s="191"/>
      <c r="AJ83" s="191"/>
      <c r="AL83" s="191"/>
      <c r="AM83" s="191"/>
      <c r="AN83" s="191"/>
      <c r="AO83" s="191"/>
      <c r="AP83" s="191"/>
      <c r="AQ83" s="191"/>
      <c r="AR83" s="191"/>
      <c r="AS83" s="191"/>
      <c r="AT83" s="191"/>
      <c r="AU83" s="191"/>
      <c r="AV83" s="191"/>
      <c r="AX83" s="191"/>
      <c r="AY83" s="191"/>
      <c r="AZ83" s="191"/>
      <c r="BA83" s="191"/>
      <c r="BB83" s="191"/>
      <c r="BC83" s="191"/>
      <c r="BD83" s="191"/>
      <c r="BE83" s="191"/>
      <c r="BF83" s="191"/>
      <c r="BG83" s="191"/>
      <c r="BH83" s="191"/>
      <c r="BJ83" s="184"/>
      <c r="BK83" s="184"/>
      <c r="BL83" s="184"/>
      <c r="BM83" s="184"/>
      <c r="BN83" s="184"/>
      <c r="BO83" s="184"/>
      <c r="BP83" s="184"/>
      <c r="BQ83" s="184"/>
      <c r="BR83" s="184"/>
      <c r="BS83" s="184"/>
      <c r="BT83" s="184"/>
      <c r="BV83" s="184"/>
      <c r="BW83" s="184"/>
      <c r="BX83" s="184"/>
      <c r="BY83" s="184"/>
      <c r="BZ83" s="184"/>
      <c r="CA83" s="184"/>
      <c r="CB83" s="184"/>
      <c r="CC83" s="184"/>
      <c r="CD83" s="184"/>
      <c r="CE83" s="184"/>
      <c r="CF83" s="184"/>
      <c r="CH83" s="184"/>
      <c r="CI83" s="184"/>
      <c r="CJ83" s="184"/>
      <c r="CK83" s="184"/>
      <c r="CL83" s="184"/>
      <c r="CM83" s="184"/>
      <c r="CN83" s="184"/>
      <c r="CO83" s="184"/>
      <c r="CP83" s="184"/>
      <c r="CQ83" s="184"/>
      <c r="CR83" s="184"/>
    </row>
    <row r="84" spans="2:96" ht="14.25" customHeight="1" x14ac:dyDescent="0.25">
      <c r="B84" s="191"/>
      <c r="C84" s="191"/>
      <c r="D84" s="191"/>
      <c r="E84" s="191"/>
      <c r="F84" s="191"/>
      <c r="G84" s="191"/>
      <c r="H84" s="191"/>
      <c r="I84" s="191"/>
      <c r="J84" s="191"/>
      <c r="K84" s="191"/>
      <c r="L84" s="191"/>
      <c r="N84" s="191"/>
      <c r="O84" s="191"/>
      <c r="P84" s="191"/>
      <c r="Q84" s="191"/>
      <c r="R84" s="191"/>
      <c r="S84" s="191"/>
      <c r="T84" s="191"/>
      <c r="U84" s="191"/>
      <c r="V84" s="191"/>
      <c r="W84" s="191"/>
      <c r="X84" s="191"/>
      <c r="Z84" s="191"/>
      <c r="AA84" s="191"/>
      <c r="AB84" s="191"/>
      <c r="AC84" s="191"/>
      <c r="AD84" s="191"/>
      <c r="AE84" s="191"/>
      <c r="AF84" s="191"/>
      <c r="AG84" s="191"/>
      <c r="AH84" s="191"/>
      <c r="AI84" s="191"/>
      <c r="AJ84" s="191"/>
      <c r="AL84" s="191"/>
      <c r="AM84" s="191"/>
      <c r="AN84" s="191"/>
      <c r="AO84" s="191"/>
      <c r="AP84" s="191"/>
      <c r="AQ84" s="191"/>
      <c r="AR84" s="191"/>
      <c r="AS84" s="191"/>
      <c r="AT84" s="191"/>
      <c r="AU84" s="191"/>
      <c r="AV84" s="191"/>
      <c r="AX84" s="191"/>
      <c r="AY84" s="191"/>
      <c r="AZ84" s="191"/>
      <c r="BA84" s="191"/>
      <c r="BB84" s="191"/>
      <c r="BC84" s="191"/>
      <c r="BD84" s="191"/>
      <c r="BE84" s="191"/>
      <c r="BF84" s="191"/>
      <c r="BG84" s="191"/>
      <c r="BH84" s="191"/>
      <c r="BJ84" s="184"/>
      <c r="BK84" s="184"/>
      <c r="BL84" s="184"/>
      <c r="BM84" s="184"/>
      <c r="BN84" s="184"/>
      <c r="BO84" s="184"/>
      <c r="BP84" s="184"/>
      <c r="BQ84" s="184"/>
      <c r="BR84" s="184"/>
      <c r="BS84" s="184"/>
      <c r="BT84" s="184"/>
      <c r="BV84" s="184"/>
      <c r="BW84" s="184"/>
      <c r="BX84" s="184"/>
      <c r="BY84" s="184"/>
      <c r="BZ84" s="184"/>
      <c r="CA84" s="184"/>
      <c r="CB84" s="184"/>
      <c r="CC84" s="184"/>
      <c r="CD84" s="184"/>
      <c r="CE84" s="184"/>
      <c r="CF84" s="184"/>
      <c r="CH84" s="184"/>
      <c r="CI84" s="184"/>
      <c r="CJ84" s="184"/>
      <c r="CK84" s="184"/>
      <c r="CL84" s="184"/>
      <c r="CM84" s="184"/>
      <c r="CN84" s="184"/>
      <c r="CO84" s="184"/>
      <c r="CP84" s="184"/>
      <c r="CQ84" s="184"/>
      <c r="CR84" s="184"/>
    </row>
    <row r="85" spans="2:96" x14ac:dyDescent="0.25">
      <c r="B85" s="191"/>
      <c r="C85" s="191"/>
      <c r="D85" s="191"/>
      <c r="E85" s="191"/>
      <c r="F85" s="191"/>
      <c r="G85" s="191"/>
      <c r="H85" s="191"/>
      <c r="I85" s="191"/>
      <c r="J85" s="191"/>
      <c r="K85" s="191"/>
      <c r="L85" s="191"/>
      <c r="N85" s="191"/>
      <c r="O85" s="191"/>
      <c r="P85" s="191"/>
      <c r="Q85" s="191"/>
      <c r="R85" s="191"/>
      <c r="S85" s="191"/>
      <c r="T85" s="191"/>
      <c r="U85" s="191"/>
      <c r="V85" s="191"/>
      <c r="W85" s="191"/>
      <c r="X85" s="191"/>
      <c r="Z85" s="191"/>
      <c r="AA85" s="191"/>
      <c r="AB85" s="191"/>
      <c r="AC85" s="191"/>
      <c r="AD85" s="191"/>
      <c r="AE85" s="191"/>
      <c r="AF85" s="191"/>
      <c r="AG85" s="191"/>
      <c r="AH85" s="191"/>
      <c r="AI85" s="191"/>
      <c r="AJ85" s="191"/>
      <c r="AL85" s="191"/>
      <c r="AM85" s="191"/>
      <c r="AN85" s="191"/>
      <c r="AO85" s="191"/>
      <c r="AP85" s="191"/>
      <c r="AQ85" s="191"/>
      <c r="AR85" s="191"/>
      <c r="AS85" s="191"/>
      <c r="AT85" s="191"/>
      <c r="AU85" s="191"/>
      <c r="AV85" s="191"/>
      <c r="AX85" s="191"/>
      <c r="AY85" s="191"/>
      <c r="AZ85" s="191"/>
      <c r="BA85" s="191"/>
      <c r="BB85" s="191"/>
      <c r="BC85" s="191"/>
      <c r="BD85" s="191"/>
      <c r="BE85" s="191"/>
      <c r="BF85" s="191"/>
      <c r="BG85" s="191"/>
      <c r="BH85" s="191"/>
      <c r="BJ85" s="184"/>
      <c r="BK85" s="184"/>
      <c r="BL85" s="184"/>
      <c r="BM85" s="184"/>
      <c r="BN85" s="184"/>
      <c r="BO85" s="184"/>
      <c r="BP85" s="184"/>
      <c r="BQ85" s="184"/>
      <c r="BR85" s="184"/>
      <c r="BS85" s="184"/>
      <c r="BT85" s="184"/>
      <c r="BV85" s="184"/>
      <c r="BW85" s="184"/>
      <c r="BX85" s="184"/>
      <c r="BY85" s="184"/>
      <c r="BZ85" s="184"/>
      <c r="CA85" s="184"/>
      <c r="CB85" s="184"/>
      <c r="CC85" s="184"/>
      <c r="CD85" s="184"/>
      <c r="CE85" s="184"/>
      <c r="CF85" s="184"/>
      <c r="CH85" s="184"/>
      <c r="CI85" s="184"/>
      <c r="CJ85" s="184"/>
      <c r="CK85" s="184"/>
      <c r="CL85" s="184"/>
      <c r="CM85" s="184"/>
      <c r="CN85" s="184"/>
      <c r="CO85" s="184"/>
      <c r="CP85" s="184"/>
      <c r="CQ85" s="184"/>
      <c r="CR85" s="184"/>
    </row>
    <row r="86" spans="2:96" x14ac:dyDescent="0.25">
      <c r="B86" s="191"/>
      <c r="C86" s="191"/>
      <c r="D86" s="191"/>
      <c r="E86" s="191"/>
      <c r="F86" s="191"/>
      <c r="G86" s="191"/>
      <c r="H86" s="191"/>
      <c r="I86" s="191"/>
      <c r="J86" s="191"/>
      <c r="K86" s="191"/>
      <c r="L86" s="191"/>
      <c r="N86" s="191"/>
      <c r="O86" s="191"/>
      <c r="P86" s="191"/>
      <c r="Q86" s="191"/>
      <c r="R86" s="191"/>
      <c r="S86" s="191"/>
      <c r="T86" s="191"/>
      <c r="U86" s="191"/>
      <c r="V86" s="191"/>
      <c r="W86" s="191"/>
      <c r="X86" s="191"/>
      <c r="Z86" s="191"/>
      <c r="AA86" s="191"/>
      <c r="AB86" s="191"/>
      <c r="AC86" s="191"/>
      <c r="AD86" s="191"/>
      <c r="AE86" s="191"/>
      <c r="AF86" s="191"/>
      <c r="AG86" s="191"/>
      <c r="AH86" s="191"/>
      <c r="AI86" s="191"/>
      <c r="AJ86" s="191"/>
      <c r="AL86" s="191"/>
      <c r="AM86" s="191"/>
      <c r="AN86" s="191"/>
      <c r="AO86" s="191"/>
      <c r="AP86" s="191"/>
      <c r="AQ86" s="191"/>
      <c r="AR86" s="191"/>
      <c r="AS86" s="191"/>
      <c r="AT86" s="191"/>
      <c r="AU86" s="191"/>
      <c r="AV86" s="191"/>
      <c r="AX86" s="191"/>
      <c r="AY86" s="191"/>
      <c r="AZ86" s="191"/>
      <c r="BA86" s="191"/>
      <c r="BB86" s="191"/>
      <c r="BC86" s="191"/>
      <c r="BD86" s="191"/>
      <c r="BE86" s="191"/>
      <c r="BF86" s="191"/>
      <c r="BG86" s="191"/>
      <c r="BH86" s="191"/>
      <c r="BJ86" s="184"/>
      <c r="BK86" s="184"/>
      <c r="BL86" s="184"/>
      <c r="BM86" s="184"/>
      <c r="BN86" s="184"/>
      <c r="BO86" s="184"/>
      <c r="BP86" s="184"/>
      <c r="BQ86" s="184"/>
      <c r="BR86" s="184"/>
      <c r="BS86" s="184"/>
      <c r="BT86" s="184"/>
      <c r="BV86" s="184"/>
      <c r="BW86" s="184"/>
      <c r="BX86" s="184"/>
      <c r="BY86" s="184"/>
      <c r="BZ86" s="184"/>
      <c r="CA86" s="184"/>
      <c r="CB86" s="184"/>
      <c r="CC86" s="184"/>
      <c r="CD86" s="184"/>
      <c r="CE86" s="184"/>
      <c r="CF86" s="184"/>
      <c r="CH86" s="184"/>
      <c r="CI86" s="184"/>
      <c r="CJ86" s="184"/>
      <c r="CK86" s="184"/>
      <c r="CL86" s="184"/>
      <c r="CM86" s="184"/>
      <c r="CN86" s="184"/>
      <c r="CO86" s="184"/>
      <c r="CP86" s="184"/>
      <c r="CQ86" s="184"/>
      <c r="CR86" s="184"/>
    </row>
    <row r="87" spans="2:96" x14ac:dyDescent="0.25">
      <c r="B87" s="191"/>
      <c r="C87" s="191"/>
      <c r="D87" s="191"/>
      <c r="E87" s="191"/>
      <c r="F87" s="191"/>
      <c r="G87" s="191"/>
      <c r="H87" s="191"/>
      <c r="I87" s="191"/>
      <c r="J87" s="191"/>
      <c r="K87" s="191"/>
      <c r="L87" s="191"/>
      <c r="N87" s="191"/>
      <c r="O87" s="191"/>
      <c r="P87" s="191"/>
      <c r="Q87" s="191"/>
      <c r="R87" s="191"/>
      <c r="S87" s="191"/>
      <c r="T87" s="191"/>
      <c r="U87" s="191"/>
      <c r="V87" s="191"/>
      <c r="W87" s="191"/>
      <c r="X87" s="191"/>
      <c r="Z87" s="191"/>
      <c r="AA87" s="191"/>
      <c r="AB87" s="191"/>
      <c r="AC87" s="191"/>
      <c r="AD87" s="191"/>
      <c r="AE87" s="191"/>
      <c r="AF87" s="191"/>
      <c r="AG87" s="191"/>
      <c r="AH87" s="191"/>
      <c r="AI87" s="191"/>
      <c r="AJ87" s="191"/>
      <c r="AL87" s="191"/>
      <c r="AM87" s="191"/>
      <c r="AN87" s="191"/>
      <c r="AO87" s="191"/>
      <c r="AP87" s="191"/>
      <c r="AQ87" s="191"/>
      <c r="AR87" s="191"/>
      <c r="AS87" s="191"/>
      <c r="AT87" s="191"/>
      <c r="AU87" s="191"/>
      <c r="AV87" s="191"/>
      <c r="AX87" s="191"/>
      <c r="AY87" s="191"/>
      <c r="AZ87" s="191"/>
      <c r="BA87" s="191"/>
      <c r="BB87" s="191"/>
      <c r="BC87" s="191"/>
      <c r="BD87" s="191"/>
      <c r="BE87" s="191"/>
      <c r="BF87" s="191"/>
      <c r="BG87" s="191"/>
      <c r="BH87" s="191"/>
      <c r="BJ87" s="184"/>
      <c r="BK87" s="184"/>
      <c r="BL87" s="184"/>
      <c r="BM87" s="184"/>
      <c r="BN87" s="184"/>
      <c r="BO87" s="184"/>
      <c r="BP87" s="184"/>
      <c r="BQ87" s="184"/>
      <c r="BR87" s="184"/>
      <c r="BS87" s="184"/>
      <c r="BT87" s="184"/>
      <c r="BV87" s="184"/>
      <c r="BW87" s="184"/>
      <c r="BX87" s="184"/>
      <c r="BY87" s="184"/>
      <c r="BZ87" s="184"/>
      <c r="CA87" s="184"/>
      <c r="CB87" s="184"/>
      <c r="CC87" s="184"/>
      <c r="CD87" s="184"/>
      <c r="CE87" s="184"/>
      <c r="CF87" s="184"/>
      <c r="CH87" s="184"/>
      <c r="CI87" s="184"/>
      <c r="CJ87" s="184"/>
      <c r="CK87" s="184"/>
      <c r="CL87" s="184"/>
      <c r="CM87" s="184"/>
      <c r="CN87" s="184"/>
      <c r="CO87" s="184"/>
      <c r="CP87" s="184"/>
      <c r="CQ87" s="184"/>
      <c r="CR87" s="184"/>
    </row>
    <row r="88" spans="2:96" x14ac:dyDescent="0.25">
      <c r="B88" s="191"/>
      <c r="C88" s="191"/>
      <c r="D88" s="191"/>
      <c r="E88" s="191"/>
      <c r="F88" s="191"/>
      <c r="G88" s="191"/>
      <c r="H88" s="191"/>
      <c r="I88" s="191"/>
      <c r="J88" s="191"/>
      <c r="K88" s="191"/>
      <c r="L88" s="191"/>
      <c r="N88" s="191"/>
      <c r="O88" s="191"/>
      <c r="P88" s="191"/>
      <c r="Q88" s="191"/>
      <c r="R88" s="191"/>
      <c r="S88" s="191"/>
      <c r="T88" s="191"/>
      <c r="U88" s="191"/>
      <c r="V88" s="191"/>
      <c r="W88" s="191"/>
      <c r="X88" s="191"/>
      <c r="Z88" s="191"/>
      <c r="AA88" s="191"/>
      <c r="AB88" s="191"/>
      <c r="AC88" s="191"/>
      <c r="AD88" s="191"/>
      <c r="AE88" s="191"/>
      <c r="AF88" s="191"/>
      <c r="AG88" s="191"/>
      <c r="AH88" s="191"/>
      <c r="AI88" s="191"/>
      <c r="AJ88" s="191"/>
      <c r="AL88" s="191"/>
      <c r="AM88" s="191"/>
      <c r="AN88" s="191"/>
      <c r="AO88" s="191"/>
      <c r="AP88" s="191"/>
      <c r="AQ88" s="191"/>
      <c r="AR88" s="191"/>
      <c r="AS88" s="191"/>
      <c r="AT88" s="191"/>
      <c r="AU88" s="191"/>
      <c r="AV88" s="191"/>
      <c r="AX88" s="191"/>
      <c r="AY88" s="191"/>
      <c r="AZ88" s="191"/>
      <c r="BA88" s="191"/>
      <c r="BB88" s="191"/>
      <c r="BC88" s="191"/>
      <c r="BD88" s="191"/>
      <c r="BE88" s="191"/>
      <c r="BF88" s="191"/>
      <c r="BG88" s="191"/>
      <c r="BH88" s="191"/>
      <c r="BJ88" s="184"/>
      <c r="BK88" s="184"/>
      <c r="BL88" s="184"/>
      <c r="BM88" s="184"/>
      <c r="BN88" s="184"/>
      <c r="BO88" s="184"/>
      <c r="BP88" s="184"/>
      <c r="BQ88" s="184"/>
      <c r="BR88" s="184"/>
      <c r="BS88" s="184"/>
      <c r="BT88" s="184"/>
      <c r="BV88" s="184"/>
      <c r="BW88" s="184"/>
      <c r="BX88" s="184"/>
      <c r="BY88" s="184"/>
      <c r="BZ88" s="184"/>
      <c r="CA88" s="184"/>
      <c r="CB88" s="184"/>
      <c r="CC88" s="184"/>
      <c r="CD88" s="184"/>
      <c r="CE88" s="184"/>
      <c r="CF88" s="184"/>
      <c r="CH88" s="184"/>
      <c r="CI88" s="184"/>
      <c r="CJ88" s="184"/>
      <c r="CK88" s="184"/>
      <c r="CL88" s="184"/>
      <c r="CM88" s="184"/>
      <c r="CN88" s="184"/>
      <c r="CO88" s="184"/>
      <c r="CP88" s="184"/>
      <c r="CQ88" s="184"/>
      <c r="CR88" s="184"/>
    </row>
    <row r="89" spans="2:96" x14ac:dyDescent="0.25">
      <c r="B89" s="191"/>
      <c r="C89" s="191"/>
      <c r="D89" s="191"/>
      <c r="E89" s="191"/>
      <c r="F89" s="191"/>
      <c r="G89" s="191"/>
      <c r="H89" s="191"/>
      <c r="I89" s="191"/>
      <c r="J89" s="191"/>
      <c r="K89" s="191"/>
      <c r="L89" s="191"/>
      <c r="N89" s="191"/>
      <c r="O89" s="191"/>
      <c r="P89" s="191"/>
      <c r="Q89" s="191"/>
      <c r="R89" s="191"/>
      <c r="S89" s="191"/>
      <c r="T89" s="191"/>
      <c r="U89" s="191"/>
      <c r="V89" s="191"/>
      <c r="W89" s="191"/>
      <c r="X89" s="191"/>
      <c r="Z89" s="191"/>
      <c r="AA89" s="191"/>
      <c r="AB89" s="191"/>
      <c r="AC89" s="191"/>
      <c r="AD89" s="191"/>
      <c r="AE89" s="191"/>
      <c r="AF89" s="191"/>
      <c r="AG89" s="191"/>
      <c r="AH89" s="191"/>
      <c r="AI89" s="191"/>
      <c r="AJ89" s="191"/>
      <c r="AL89" s="191"/>
      <c r="AM89" s="191"/>
      <c r="AN89" s="191"/>
      <c r="AO89" s="191"/>
      <c r="AP89" s="191"/>
      <c r="AQ89" s="191"/>
      <c r="AR89" s="191"/>
      <c r="AS89" s="191"/>
      <c r="AT89" s="191"/>
      <c r="AU89" s="191"/>
      <c r="AV89" s="191"/>
      <c r="AX89" s="191"/>
      <c r="AY89" s="191"/>
      <c r="AZ89" s="191"/>
      <c r="BA89" s="191"/>
      <c r="BB89" s="191"/>
      <c r="BC89" s="191"/>
      <c r="BD89" s="191"/>
      <c r="BE89" s="191"/>
      <c r="BF89" s="191"/>
      <c r="BG89" s="191"/>
      <c r="BH89" s="191"/>
      <c r="BJ89" s="184"/>
      <c r="BK89" s="184"/>
      <c r="BL89" s="184"/>
      <c r="BM89" s="184"/>
      <c r="BN89" s="184"/>
      <c r="BO89" s="184"/>
      <c r="BP89" s="184"/>
      <c r="BQ89" s="184"/>
      <c r="BR89" s="184"/>
      <c r="BS89" s="184"/>
      <c r="BT89" s="184"/>
      <c r="BV89" s="184"/>
      <c r="BW89" s="184"/>
      <c r="BX89" s="184"/>
      <c r="BY89" s="184"/>
      <c r="BZ89" s="184"/>
      <c r="CA89" s="184"/>
      <c r="CB89" s="184"/>
      <c r="CC89" s="184"/>
      <c r="CD89" s="184"/>
      <c r="CE89" s="184"/>
      <c r="CF89" s="184"/>
      <c r="CH89" s="184"/>
      <c r="CI89" s="184"/>
      <c r="CJ89" s="184"/>
      <c r="CK89" s="184"/>
      <c r="CL89" s="184"/>
      <c r="CM89" s="184"/>
      <c r="CN89" s="184"/>
      <c r="CO89" s="184"/>
      <c r="CP89" s="184"/>
      <c r="CQ89" s="184"/>
      <c r="CR89" s="184"/>
    </row>
    <row r="90" spans="2:96" x14ac:dyDescent="0.25">
      <c r="B90" s="191"/>
      <c r="C90" s="191"/>
      <c r="D90" s="191"/>
      <c r="E90" s="191"/>
      <c r="F90" s="191"/>
      <c r="G90" s="191"/>
      <c r="H90" s="191"/>
      <c r="I90" s="191"/>
      <c r="J90" s="191"/>
      <c r="K90" s="191"/>
      <c r="L90" s="191"/>
      <c r="N90" s="191"/>
      <c r="O90" s="191"/>
      <c r="P90" s="191"/>
      <c r="Q90" s="191"/>
      <c r="R90" s="191"/>
      <c r="S90" s="191"/>
      <c r="T90" s="191"/>
      <c r="U90" s="191"/>
      <c r="V90" s="191"/>
      <c r="W90" s="191"/>
      <c r="X90" s="191"/>
      <c r="Z90" s="191"/>
      <c r="AA90" s="191"/>
      <c r="AB90" s="191"/>
      <c r="AC90" s="191"/>
      <c r="AD90" s="191"/>
      <c r="AE90" s="191"/>
      <c r="AF90" s="191"/>
      <c r="AG90" s="191"/>
      <c r="AH90" s="191"/>
      <c r="AI90" s="191"/>
      <c r="AJ90" s="191"/>
      <c r="AL90" s="191"/>
      <c r="AM90" s="191"/>
      <c r="AN90" s="191"/>
      <c r="AO90" s="191"/>
      <c r="AP90" s="191"/>
      <c r="AQ90" s="191"/>
      <c r="AR90" s="191"/>
      <c r="AS90" s="191"/>
      <c r="AT90" s="191"/>
      <c r="AU90" s="191"/>
      <c r="AV90" s="191"/>
      <c r="AX90" s="191"/>
      <c r="AY90" s="191"/>
      <c r="AZ90" s="191"/>
      <c r="BA90" s="191"/>
      <c r="BB90" s="191"/>
      <c r="BC90" s="191"/>
      <c r="BD90" s="191"/>
      <c r="BE90" s="191"/>
      <c r="BF90" s="191"/>
      <c r="BG90" s="191"/>
      <c r="BH90" s="191"/>
      <c r="BJ90" s="184"/>
      <c r="BK90" s="184"/>
      <c r="BL90" s="184"/>
      <c r="BM90" s="184"/>
      <c r="BN90" s="184"/>
      <c r="BO90" s="184"/>
      <c r="BP90" s="184"/>
      <c r="BQ90" s="184"/>
      <c r="BR90" s="184"/>
      <c r="BS90" s="184"/>
      <c r="BT90" s="184"/>
      <c r="BV90" s="184"/>
      <c r="BW90" s="184"/>
      <c r="BX90" s="184"/>
      <c r="BY90" s="184"/>
      <c r="BZ90" s="184"/>
      <c r="CA90" s="184"/>
      <c r="CB90" s="184"/>
      <c r="CC90" s="184"/>
      <c r="CD90" s="184"/>
      <c r="CE90" s="184"/>
      <c r="CF90" s="184"/>
      <c r="CH90" s="184"/>
      <c r="CI90" s="184"/>
      <c r="CJ90" s="184"/>
      <c r="CK90" s="184"/>
      <c r="CL90" s="184"/>
      <c r="CM90" s="184"/>
      <c r="CN90" s="184"/>
      <c r="CO90" s="184"/>
      <c r="CP90" s="184"/>
      <c r="CQ90" s="184"/>
      <c r="CR90" s="184"/>
    </row>
    <row r="92" spans="2:96" x14ac:dyDescent="0.25">
      <c r="CH92" s="177">
        <f>SUM(CH8:CH11,CH13,CH15:CH25,CH31:CH36,CH38,CH44,CH46,CH56:CH57,CH64:CH65)</f>
        <v>5897</v>
      </c>
      <c r="CI92" s="177">
        <f>SUM(CI8:CI11,CI13,CI15:CI25,CI31:CI36,CI38,CI44,CI46,CI56:CI57,CI64:CI65)</f>
        <v>941</v>
      </c>
      <c r="CJ92" s="178">
        <f>CI92/CH92</f>
        <v>0.15957266406647447</v>
      </c>
      <c r="CN92" s="177">
        <f>SUM(CN8:CN11,CN13,CN15:CN25,CN31:CN36,CN38,CN44,CN46,CN56:CN57,CN64:CN65)</f>
        <v>5417</v>
      </c>
      <c r="CO92" s="177">
        <f>SUM(CO8:CO11,CO13,CO15:CO25,CO31:CO36,CO38,CO44,CO46,CO56:CO57,CO64:CO65)</f>
        <v>888</v>
      </c>
      <c r="CP92" s="178">
        <f>CO92/CN92</f>
        <v>0.16392837363854532</v>
      </c>
    </row>
  </sheetData>
  <mergeCells count="64">
    <mergeCell ref="BV74:CF76"/>
    <mergeCell ref="BV77:CF79"/>
    <mergeCell ref="BV80:CF90"/>
    <mergeCell ref="BV5:CF5"/>
    <mergeCell ref="BV6:BZ6"/>
    <mergeCell ref="CB6:CF6"/>
    <mergeCell ref="BV67:CF69"/>
    <mergeCell ref="BV70:CF73"/>
    <mergeCell ref="AX67:BH69"/>
    <mergeCell ref="AX70:BH73"/>
    <mergeCell ref="AX74:BH76"/>
    <mergeCell ref="AX77:BH79"/>
    <mergeCell ref="B80:L90"/>
    <mergeCell ref="N80:X90"/>
    <mergeCell ref="Z80:AJ90"/>
    <mergeCell ref="AL80:AV90"/>
    <mergeCell ref="AX80:BH90"/>
    <mergeCell ref="Z67:AJ69"/>
    <mergeCell ref="Z70:AJ73"/>
    <mergeCell ref="Z74:AJ76"/>
    <mergeCell ref="Z77:AJ79"/>
    <mergeCell ref="AL67:AV69"/>
    <mergeCell ref="AL70:AV73"/>
    <mergeCell ref="AL74:AV76"/>
    <mergeCell ref="AL77:AV79"/>
    <mergeCell ref="B77:L79"/>
    <mergeCell ref="N67:X69"/>
    <mergeCell ref="N70:X73"/>
    <mergeCell ref="N74:X76"/>
    <mergeCell ref="N77:X79"/>
    <mergeCell ref="B67:L69"/>
    <mergeCell ref="B70:L73"/>
    <mergeCell ref="B74:L76"/>
    <mergeCell ref="B6:F6"/>
    <mergeCell ref="H6:L6"/>
    <mergeCell ref="N6:R6"/>
    <mergeCell ref="T6:X6"/>
    <mergeCell ref="N5:X5"/>
    <mergeCell ref="B5:L5"/>
    <mergeCell ref="AX5:BH5"/>
    <mergeCell ref="AX6:BB6"/>
    <mergeCell ref="BD6:BH6"/>
    <mergeCell ref="Z5:AJ5"/>
    <mergeCell ref="AL5:AV5"/>
    <mergeCell ref="Z6:AD6"/>
    <mergeCell ref="AF6:AJ6"/>
    <mergeCell ref="AL6:AP6"/>
    <mergeCell ref="AR6:AV6"/>
    <mergeCell ref="BJ74:BT76"/>
    <mergeCell ref="BJ77:BT79"/>
    <mergeCell ref="BJ80:BT90"/>
    <mergeCell ref="BJ5:BT5"/>
    <mergeCell ref="BJ6:BN6"/>
    <mergeCell ref="BP6:BT6"/>
    <mergeCell ref="BJ67:BT69"/>
    <mergeCell ref="BJ70:BT73"/>
    <mergeCell ref="CH74:CR76"/>
    <mergeCell ref="CH77:CR79"/>
    <mergeCell ref="CH80:CR90"/>
    <mergeCell ref="CH5:CR5"/>
    <mergeCell ref="CH6:CL6"/>
    <mergeCell ref="CN6:CR6"/>
    <mergeCell ref="CH67:CR69"/>
    <mergeCell ref="CH70:CR73"/>
  </mergeCells>
  <conditionalFormatting sqref="A8:CR65">
    <cfRule type="expression" dxfId="4" priority="1">
      <formula>MOD(ROW()-5,4*1)+1&lt;=1</formula>
    </cfRule>
  </conditionalFormatting>
  <conditionalFormatting sqref="AK6:AK7">
    <cfRule type="expression" dxfId="3" priority="5">
      <formula>MOD(ROW()-5,4*1)+1&lt;=1</formula>
    </cfRule>
  </conditionalFormatting>
  <pageMargins left="0.7" right="0.7" top="0.75" bottom="0.75" header="0.3" footer="0.3"/>
  <pageSetup scale="80" fitToWidth="0" orientation="portrait" r:id="rId1"/>
  <headerFooter>
    <oddFooter>&amp;L&amp;"Arial,Italic"&amp;8Collin IRO dsm; 2/15/2023; Page &amp;P
J:\IRO\Malone\Requests\Martinez, Raul\HS DC\2021\HSDC Enrollment by HS-Term 201510-202220 Tables Final.xlsx</oddFooter>
  </headerFooter>
  <rowBreaks count="1" manualBreakCount="1">
    <brk id="66" max="16383" man="1"/>
  </rowBreaks>
  <colBreaks count="7" manualBreakCount="7">
    <brk id="13" max="1048575" man="1"/>
    <brk id="25" max="1048575" man="1"/>
    <brk id="37" max="1048575" man="1"/>
    <brk id="49" max="1048575" man="1"/>
    <brk id="61" max="1048575" man="1"/>
    <brk id="73" max="1048575" man="1"/>
    <brk id="85"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98"/>
  <sheetViews>
    <sheetView topLeftCell="A4" workbookViewId="0">
      <selection activeCell="E80" sqref="E80"/>
    </sheetView>
  </sheetViews>
  <sheetFormatPr defaultColWidth="9.140625" defaultRowHeight="15" x14ac:dyDescent="0.25"/>
  <cols>
    <col min="1" max="1" width="40.5703125" style="76" customWidth="1"/>
    <col min="2" max="2" width="13.140625" style="76" bestFit="1" customWidth="1"/>
    <col min="3" max="3" width="12.28515625" style="76" bestFit="1" customWidth="1"/>
    <col min="4" max="4" width="21.85546875" style="76" customWidth="1"/>
    <col min="5" max="5" width="18.140625" style="76" customWidth="1"/>
    <col min="6" max="16384" width="9.140625" style="76"/>
  </cols>
  <sheetData>
    <row r="1" spans="1:4" hidden="1" x14ac:dyDescent="0.25">
      <c r="A1" s="3" t="s">
        <v>141</v>
      </c>
      <c r="B1" s="24" t="s">
        <v>142</v>
      </c>
      <c r="C1" s="3" t="s">
        <v>143</v>
      </c>
      <c r="D1" s="3" t="s">
        <v>144</v>
      </c>
    </row>
    <row r="2" spans="1:4" x14ac:dyDescent="0.25">
      <c r="A2" s="81" t="s">
        <v>57</v>
      </c>
      <c r="B2" s="82"/>
      <c r="C2" s="81"/>
      <c r="D2" s="81"/>
    </row>
    <row r="3" spans="1:4" x14ac:dyDescent="0.25">
      <c r="A3" s="81" t="s">
        <v>39</v>
      </c>
      <c r="B3" s="82"/>
      <c r="C3" s="81"/>
      <c r="D3" s="81"/>
    </row>
    <row r="4" spans="1:4" x14ac:dyDescent="0.25">
      <c r="A4" s="77" t="s">
        <v>140</v>
      </c>
      <c r="B4" s="77"/>
      <c r="C4" s="77"/>
      <c r="D4" s="77"/>
    </row>
    <row r="5" spans="1:4" ht="39" x14ac:dyDescent="0.25">
      <c r="A5" s="78" t="s">
        <v>40</v>
      </c>
      <c r="B5" s="79" t="s">
        <v>56</v>
      </c>
      <c r="C5" s="80" t="s">
        <v>53</v>
      </c>
      <c r="D5" s="80" t="s">
        <v>54</v>
      </c>
    </row>
    <row r="6" spans="1:4" x14ac:dyDescent="0.25">
      <c r="A6" s="83" t="s">
        <v>86</v>
      </c>
      <c r="B6" s="90">
        <v>493</v>
      </c>
      <c r="C6" s="90">
        <v>53456</v>
      </c>
      <c r="D6" s="90">
        <v>2897</v>
      </c>
    </row>
    <row r="7" spans="1:4" x14ac:dyDescent="0.25">
      <c r="A7" s="83" t="s">
        <v>87</v>
      </c>
      <c r="B7" s="90">
        <v>1</v>
      </c>
      <c r="C7" s="90">
        <v>160</v>
      </c>
      <c r="D7" s="90">
        <v>9</v>
      </c>
    </row>
    <row r="8" spans="1:4" x14ac:dyDescent="0.25">
      <c r="A8" s="84" t="s">
        <v>88</v>
      </c>
      <c r="B8" s="91">
        <v>84</v>
      </c>
      <c r="C8" s="91">
        <v>7472</v>
      </c>
      <c r="D8" s="91">
        <v>429</v>
      </c>
    </row>
    <row r="9" spans="1:4" x14ac:dyDescent="0.25">
      <c r="A9" s="83" t="s">
        <v>89</v>
      </c>
      <c r="B9" s="90">
        <v>33</v>
      </c>
      <c r="C9" s="90">
        <v>4592</v>
      </c>
      <c r="D9" s="90">
        <v>253</v>
      </c>
    </row>
    <row r="10" spans="1:4" x14ac:dyDescent="0.25">
      <c r="A10" s="83" t="s">
        <v>90</v>
      </c>
      <c r="B10" s="90">
        <v>1</v>
      </c>
      <c r="C10" s="90">
        <v>176</v>
      </c>
      <c r="D10" s="90">
        <v>8</v>
      </c>
    </row>
    <row r="11" spans="1:4" x14ac:dyDescent="0.25">
      <c r="A11" s="83" t="s">
        <v>91</v>
      </c>
      <c r="B11" s="90">
        <v>1</v>
      </c>
      <c r="C11" s="90">
        <v>80</v>
      </c>
      <c r="D11" s="90">
        <v>4</v>
      </c>
    </row>
    <row r="12" spans="1:4" x14ac:dyDescent="0.25">
      <c r="A12" s="84" t="s">
        <v>92</v>
      </c>
      <c r="B12" s="91">
        <v>1</v>
      </c>
      <c r="C12" s="91">
        <v>48</v>
      </c>
      <c r="D12" s="91">
        <v>3</v>
      </c>
    </row>
    <row r="13" spans="1:4" x14ac:dyDescent="0.25">
      <c r="A13" s="83" t="s">
        <v>93</v>
      </c>
      <c r="B13" s="90">
        <v>117</v>
      </c>
      <c r="C13" s="90">
        <v>11728</v>
      </c>
      <c r="D13" s="90">
        <v>651</v>
      </c>
    </row>
    <row r="14" spans="1:4" x14ac:dyDescent="0.25">
      <c r="A14" s="83" t="s">
        <v>157</v>
      </c>
      <c r="B14" s="90">
        <v>48</v>
      </c>
      <c r="C14" s="90">
        <v>5904</v>
      </c>
      <c r="D14" s="90">
        <v>342</v>
      </c>
    </row>
    <row r="15" spans="1:4" x14ac:dyDescent="0.25">
      <c r="A15" s="83" t="s">
        <v>176</v>
      </c>
      <c r="B15" s="90">
        <v>1</v>
      </c>
      <c r="C15" s="90">
        <v>80</v>
      </c>
      <c r="D15" s="90">
        <v>4</v>
      </c>
    </row>
    <row r="16" spans="1:4" x14ac:dyDescent="0.25">
      <c r="A16" s="84" t="s">
        <v>177</v>
      </c>
      <c r="B16" s="91">
        <v>3</v>
      </c>
      <c r="C16" s="91">
        <v>480</v>
      </c>
      <c r="D16" s="91">
        <v>26</v>
      </c>
    </row>
    <row r="17" spans="1:10" x14ac:dyDescent="0.25">
      <c r="A17" s="83" t="s">
        <v>178</v>
      </c>
      <c r="B17" s="90">
        <v>5</v>
      </c>
      <c r="C17" s="90">
        <v>864</v>
      </c>
      <c r="D17" s="90">
        <v>48</v>
      </c>
    </row>
    <row r="18" spans="1:10" x14ac:dyDescent="0.25">
      <c r="A18" s="83" t="s">
        <v>165</v>
      </c>
      <c r="B18" s="90">
        <v>1</v>
      </c>
      <c r="C18" s="90">
        <v>96</v>
      </c>
      <c r="D18" s="90">
        <v>6</v>
      </c>
    </row>
    <row r="19" spans="1:10" x14ac:dyDescent="0.25">
      <c r="A19" s="83" t="s">
        <v>166</v>
      </c>
      <c r="B19" s="90">
        <v>1</v>
      </c>
      <c r="C19" s="90">
        <v>48</v>
      </c>
      <c r="D19" s="90">
        <v>1</v>
      </c>
    </row>
    <row r="20" spans="1:10" x14ac:dyDescent="0.25">
      <c r="A20" s="84" t="s">
        <v>167</v>
      </c>
      <c r="B20" s="91">
        <v>1</v>
      </c>
      <c r="C20" s="91">
        <v>288</v>
      </c>
      <c r="D20" s="91">
        <v>15</v>
      </c>
    </row>
    <row r="21" spans="1:10" x14ac:dyDescent="0.25">
      <c r="A21" s="83" t="s">
        <v>159</v>
      </c>
      <c r="B21" s="90">
        <v>1</v>
      </c>
      <c r="C21" s="90">
        <v>112</v>
      </c>
      <c r="D21" s="90">
        <v>6</v>
      </c>
    </row>
    <row r="22" spans="1:10" x14ac:dyDescent="0.25">
      <c r="A22" s="83" t="s">
        <v>94</v>
      </c>
      <c r="B22" s="90">
        <v>7</v>
      </c>
      <c r="C22" s="90">
        <v>336</v>
      </c>
      <c r="D22" s="90">
        <v>21</v>
      </c>
    </row>
    <row r="23" spans="1:10" x14ac:dyDescent="0.25">
      <c r="A23" s="83" t="s">
        <v>95</v>
      </c>
      <c r="B23" s="90">
        <v>17</v>
      </c>
      <c r="C23" s="90">
        <v>1536</v>
      </c>
      <c r="D23" s="90">
        <v>96</v>
      </c>
    </row>
    <row r="24" spans="1:10" x14ac:dyDescent="0.25">
      <c r="A24" s="84" t="s">
        <v>96</v>
      </c>
      <c r="B24" s="91">
        <v>75</v>
      </c>
      <c r="C24" s="91">
        <v>8384</v>
      </c>
      <c r="D24" s="91">
        <v>465</v>
      </c>
    </row>
    <row r="25" spans="1:10" x14ac:dyDescent="0.25">
      <c r="A25" s="83" t="s">
        <v>97</v>
      </c>
      <c r="B25" s="90">
        <v>1</v>
      </c>
      <c r="C25" s="90">
        <v>80</v>
      </c>
      <c r="D25" s="90">
        <v>4</v>
      </c>
    </row>
    <row r="26" spans="1:10" x14ac:dyDescent="0.25">
      <c r="A26" s="83" t="s">
        <v>98</v>
      </c>
      <c r="B26" s="90">
        <v>1</v>
      </c>
      <c r="C26" s="90">
        <v>112</v>
      </c>
      <c r="D26" s="90">
        <v>6</v>
      </c>
      <c r="G26" s="37"/>
      <c r="H26" s="36"/>
      <c r="I26" s="36"/>
      <c r="J26" s="37"/>
    </row>
    <row r="27" spans="1:10" x14ac:dyDescent="0.25">
      <c r="A27" s="83" t="s">
        <v>146</v>
      </c>
      <c r="B27" s="90">
        <v>1</v>
      </c>
      <c r="C27" s="90">
        <v>240</v>
      </c>
      <c r="D27" s="90">
        <v>13</v>
      </c>
    </row>
    <row r="28" spans="1:10" x14ac:dyDescent="0.25">
      <c r="A28" s="84" t="s">
        <v>99</v>
      </c>
      <c r="B28" s="91">
        <v>5</v>
      </c>
      <c r="C28" s="91">
        <v>608</v>
      </c>
      <c r="D28" s="91">
        <v>34</v>
      </c>
    </row>
    <row r="29" spans="1:10" x14ac:dyDescent="0.25">
      <c r="A29" s="83" t="s">
        <v>100</v>
      </c>
      <c r="B29" s="90">
        <v>1</v>
      </c>
      <c r="C29" s="90">
        <v>112</v>
      </c>
      <c r="D29" s="90">
        <v>6</v>
      </c>
    </row>
    <row r="30" spans="1:10" x14ac:dyDescent="0.25">
      <c r="A30" s="83" t="s">
        <v>101</v>
      </c>
      <c r="B30" s="90">
        <v>38</v>
      </c>
      <c r="C30" s="90">
        <v>3984</v>
      </c>
      <c r="D30" s="90">
        <v>219</v>
      </c>
    </row>
    <row r="31" spans="1:10" x14ac:dyDescent="0.25">
      <c r="A31" s="83" t="s">
        <v>102</v>
      </c>
      <c r="B31" s="90">
        <v>87</v>
      </c>
      <c r="C31" s="90">
        <v>8944</v>
      </c>
      <c r="D31" s="90">
        <v>466</v>
      </c>
    </row>
    <row r="32" spans="1:10" x14ac:dyDescent="0.25">
      <c r="A32" s="84" t="s">
        <v>171</v>
      </c>
      <c r="B32" s="91">
        <v>55</v>
      </c>
      <c r="C32" s="91">
        <v>5488</v>
      </c>
      <c r="D32" s="91">
        <v>290</v>
      </c>
    </row>
    <row r="33" spans="1:4" x14ac:dyDescent="0.25">
      <c r="A33" s="83" t="s">
        <v>170</v>
      </c>
      <c r="B33" s="90">
        <v>36</v>
      </c>
      <c r="C33" s="90">
        <v>3360</v>
      </c>
      <c r="D33" s="90">
        <v>168</v>
      </c>
    </row>
    <row r="34" spans="1:4" x14ac:dyDescent="0.25">
      <c r="A34" s="83" t="s">
        <v>172</v>
      </c>
      <c r="B34" s="90">
        <v>25</v>
      </c>
      <c r="C34" s="90">
        <v>2528</v>
      </c>
      <c r="D34" s="90">
        <v>123</v>
      </c>
    </row>
    <row r="35" spans="1:4" x14ac:dyDescent="0.25">
      <c r="A35" s="83" t="s">
        <v>173</v>
      </c>
      <c r="B35" s="90">
        <v>113</v>
      </c>
      <c r="C35" s="90">
        <v>11152</v>
      </c>
      <c r="D35" s="90">
        <v>578</v>
      </c>
    </row>
    <row r="36" spans="1:4" x14ac:dyDescent="0.25">
      <c r="A36" s="84" t="s">
        <v>169</v>
      </c>
      <c r="B36" s="91">
        <v>39</v>
      </c>
      <c r="C36" s="91">
        <v>4560</v>
      </c>
      <c r="D36" s="91">
        <v>226</v>
      </c>
    </row>
    <row r="37" spans="1:4" x14ac:dyDescent="0.25">
      <c r="A37" s="83" t="s">
        <v>150</v>
      </c>
      <c r="B37" s="90">
        <v>1</v>
      </c>
      <c r="C37" s="90">
        <v>32</v>
      </c>
      <c r="D37" s="90">
        <v>2</v>
      </c>
    </row>
    <row r="38" spans="1:4" x14ac:dyDescent="0.25">
      <c r="A38" s="83" t="s">
        <v>168</v>
      </c>
      <c r="B38" s="90">
        <v>177</v>
      </c>
      <c r="C38" s="90">
        <v>19184</v>
      </c>
      <c r="D38" s="90">
        <v>1006</v>
      </c>
    </row>
    <row r="39" spans="1:4" x14ac:dyDescent="0.25">
      <c r="A39" s="83" t="s">
        <v>137</v>
      </c>
      <c r="B39" s="90">
        <v>2</v>
      </c>
      <c r="C39" s="90">
        <v>208</v>
      </c>
      <c r="D39" s="90">
        <v>12</v>
      </c>
    </row>
    <row r="40" spans="1:4" x14ac:dyDescent="0.25">
      <c r="A40" s="84" t="s">
        <v>138</v>
      </c>
      <c r="B40" s="91">
        <v>1</v>
      </c>
      <c r="C40" s="91">
        <v>48</v>
      </c>
      <c r="D40" s="91">
        <v>3</v>
      </c>
    </row>
    <row r="41" spans="1:4" x14ac:dyDescent="0.25">
      <c r="A41" s="83" t="s">
        <v>103</v>
      </c>
      <c r="B41" s="90">
        <v>114</v>
      </c>
      <c r="C41" s="90">
        <v>10848</v>
      </c>
      <c r="D41" s="90">
        <v>678</v>
      </c>
    </row>
    <row r="42" spans="1:4" x14ac:dyDescent="0.25">
      <c r="A42" s="83" t="s">
        <v>104</v>
      </c>
      <c r="B42" s="90">
        <v>6</v>
      </c>
      <c r="C42" s="90">
        <v>896</v>
      </c>
      <c r="D42" s="90">
        <v>46</v>
      </c>
    </row>
    <row r="43" spans="1:4" x14ac:dyDescent="0.25">
      <c r="A43" s="83" t="s">
        <v>105</v>
      </c>
      <c r="B43" s="90">
        <v>2</v>
      </c>
      <c r="C43" s="90">
        <v>288</v>
      </c>
      <c r="D43" s="90">
        <v>15</v>
      </c>
    </row>
    <row r="44" spans="1:4" x14ac:dyDescent="0.25">
      <c r="A44" s="84" t="s">
        <v>106</v>
      </c>
      <c r="B44" s="91">
        <v>238</v>
      </c>
      <c r="C44" s="91">
        <v>28000</v>
      </c>
      <c r="D44" s="91">
        <v>1422</v>
      </c>
    </row>
    <row r="45" spans="1:4" x14ac:dyDescent="0.25">
      <c r="A45" s="83" t="s">
        <v>107</v>
      </c>
      <c r="B45" s="90">
        <v>2</v>
      </c>
      <c r="C45" s="90">
        <v>512</v>
      </c>
      <c r="D45" s="90">
        <v>26</v>
      </c>
    </row>
    <row r="46" spans="1:4" x14ac:dyDescent="0.25">
      <c r="A46" s="83" t="s">
        <v>158</v>
      </c>
      <c r="B46" s="90">
        <v>1</v>
      </c>
      <c r="C46" s="90">
        <v>128</v>
      </c>
      <c r="D46" s="90">
        <v>6</v>
      </c>
    </row>
    <row r="47" spans="1:4" x14ac:dyDescent="0.25">
      <c r="A47" s="83" t="s">
        <v>108</v>
      </c>
      <c r="B47" s="90">
        <v>69</v>
      </c>
      <c r="C47" s="90">
        <v>3728</v>
      </c>
      <c r="D47" s="90">
        <v>225</v>
      </c>
    </row>
    <row r="48" spans="1:4" x14ac:dyDescent="0.25">
      <c r="A48" s="84" t="s">
        <v>109</v>
      </c>
      <c r="B48" s="91">
        <v>1</v>
      </c>
      <c r="C48" s="91">
        <v>128</v>
      </c>
      <c r="D48" s="91">
        <v>7</v>
      </c>
    </row>
    <row r="49" spans="1:4" x14ac:dyDescent="0.25">
      <c r="A49" s="83" t="s">
        <v>110</v>
      </c>
      <c r="B49" s="90">
        <v>1</v>
      </c>
      <c r="C49" s="90">
        <v>144</v>
      </c>
      <c r="D49" s="90">
        <v>7</v>
      </c>
    </row>
    <row r="50" spans="1:4" x14ac:dyDescent="0.25">
      <c r="A50" s="83" t="s">
        <v>111</v>
      </c>
      <c r="B50" s="90">
        <v>221</v>
      </c>
      <c r="C50" s="90">
        <v>29792</v>
      </c>
      <c r="D50" s="90">
        <v>1540</v>
      </c>
    </row>
    <row r="51" spans="1:4" x14ac:dyDescent="0.25">
      <c r="A51" s="83" t="s">
        <v>112</v>
      </c>
      <c r="B51" s="90">
        <v>8</v>
      </c>
      <c r="C51" s="90">
        <v>512</v>
      </c>
      <c r="D51" s="90">
        <v>27</v>
      </c>
    </row>
    <row r="52" spans="1:4" x14ac:dyDescent="0.25">
      <c r="A52" s="84" t="s">
        <v>113</v>
      </c>
      <c r="B52" s="91">
        <v>208</v>
      </c>
      <c r="C52" s="91">
        <v>16400</v>
      </c>
      <c r="D52" s="91">
        <v>878</v>
      </c>
    </row>
    <row r="53" spans="1:4" x14ac:dyDescent="0.25">
      <c r="A53" s="83" t="s">
        <v>114</v>
      </c>
      <c r="B53" s="90">
        <v>26</v>
      </c>
      <c r="C53" s="90">
        <v>1248</v>
      </c>
      <c r="D53" s="90">
        <v>78</v>
      </c>
    </row>
    <row r="54" spans="1:4" x14ac:dyDescent="0.25">
      <c r="A54" s="83" t="s">
        <v>115</v>
      </c>
      <c r="B54" s="90">
        <v>66</v>
      </c>
      <c r="C54" s="90">
        <v>5184</v>
      </c>
      <c r="D54" s="90">
        <v>279</v>
      </c>
    </row>
    <row r="55" spans="1:4" x14ac:dyDescent="0.25">
      <c r="A55" s="83" t="s">
        <v>116</v>
      </c>
      <c r="B55" s="90">
        <v>101</v>
      </c>
      <c r="C55" s="90">
        <v>8160</v>
      </c>
      <c r="D55" s="90">
        <v>437</v>
      </c>
    </row>
    <row r="56" spans="1:4" x14ac:dyDescent="0.25">
      <c r="A56" s="84" t="s">
        <v>117</v>
      </c>
      <c r="B56" s="91">
        <v>2</v>
      </c>
      <c r="C56" s="91">
        <v>160</v>
      </c>
      <c r="D56" s="91">
        <v>9</v>
      </c>
    </row>
    <row r="57" spans="1:4" x14ac:dyDescent="0.25">
      <c r="A57" s="83" t="s">
        <v>118</v>
      </c>
      <c r="B57" s="90">
        <v>49</v>
      </c>
      <c r="C57" s="90">
        <v>5296</v>
      </c>
      <c r="D57" s="90">
        <v>302</v>
      </c>
    </row>
    <row r="58" spans="1:4" x14ac:dyDescent="0.25">
      <c r="A58" s="83" t="s">
        <v>119</v>
      </c>
      <c r="B58" s="90">
        <v>1</v>
      </c>
      <c r="C58" s="90">
        <v>256</v>
      </c>
      <c r="D58" s="90">
        <v>13</v>
      </c>
    </row>
    <row r="59" spans="1:4" x14ac:dyDescent="0.25">
      <c r="A59" s="83" t="s">
        <v>120</v>
      </c>
      <c r="B59" s="90">
        <v>1</v>
      </c>
      <c r="C59" s="90">
        <v>112</v>
      </c>
      <c r="D59" s="90">
        <v>6</v>
      </c>
    </row>
    <row r="60" spans="1:4" x14ac:dyDescent="0.25">
      <c r="A60" t="s">
        <v>121</v>
      </c>
      <c r="B60">
        <v>237</v>
      </c>
      <c r="C60">
        <v>27312</v>
      </c>
      <c r="D60">
        <v>1405</v>
      </c>
    </row>
    <row r="61" spans="1:4" x14ac:dyDescent="0.25">
      <c r="A61" s="83" t="s">
        <v>84</v>
      </c>
      <c r="B61" s="90">
        <v>1</v>
      </c>
      <c r="C61" s="90">
        <v>64</v>
      </c>
      <c r="D61" s="90">
        <v>4</v>
      </c>
    </row>
    <row r="62" spans="1:4" x14ac:dyDescent="0.25">
      <c r="A62" s="83" t="s">
        <v>122</v>
      </c>
      <c r="B62" s="90">
        <v>244</v>
      </c>
      <c r="C62" s="90">
        <v>15712</v>
      </c>
      <c r="D62" s="90">
        <v>891</v>
      </c>
    </row>
    <row r="63" spans="1:4" x14ac:dyDescent="0.25">
      <c r="A63" s="83" t="s">
        <v>123</v>
      </c>
      <c r="B63" s="90">
        <v>459</v>
      </c>
      <c r="C63" s="90">
        <v>36384</v>
      </c>
      <c r="D63" s="90">
        <v>1983</v>
      </c>
    </row>
    <row r="64" spans="1:4" x14ac:dyDescent="0.25">
      <c r="A64" s="84" t="s">
        <v>124</v>
      </c>
      <c r="B64" s="91">
        <v>103</v>
      </c>
      <c r="C64" s="91">
        <v>10672</v>
      </c>
      <c r="D64" s="91">
        <v>584</v>
      </c>
    </row>
    <row r="65" spans="1:4" x14ac:dyDescent="0.25">
      <c r="A65" s="83" t="s">
        <v>160</v>
      </c>
      <c r="B65" s="90">
        <v>2</v>
      </c>
      <c r="C65" s="90">
        <v>224</v>
      </c>
      <c r="D65" s="90">
        <v>12</v>
      </c>
    </row>
    <row r="66" spans="1:4" x14ac:dyDescent="0.25">
      <c r="A66" s="83" t="s">
        <v>162</v>
      </c>
      <c r="B66" s="90">
        <v>1</v>
      </c>
      <c r="C66" s="90">
        <v>48</v>
      </c>
      <c r="D66" s="90">
        <v>3</v>
      </c>
    </row>
    <row r="67" spans="1:4" x14ac:dyDescent="0.25">
      <c r="A67" s="83" t="s">
        <v>163</v>
      </c>
      <c r="B67" s="90">
        <v>2</v>
      </c>
      <c r="C67" s="90">
        <v>128</v>
      </c>
      <c r="D67" s="90">
        <v>6</v>
      </c>
    </row>
    <row r="68" spans="1:4" x14ac:dyDescent="0.25">
      <c r="A68" s="84" t="s">
        <v>154</v>
      </c>
      <c r="B68" s="91">
        <v>3</v>
      </c>
      <c r="C68" s="91">
        <v>464</v>
      </c>
      <c r="D68" s="91">
        <v>23</v>
      </c>
    </row>
    <row r="69" spans="1:4" x14ac:dyDescent="0.25">
      <c r="A69" s="83" t="s">
        <v>151</v>
      </c>
      <c r="B69" s="90">
        <v>1</v>
      </c>
      <c r="C69" s="90">
        <v>112</v>
      </c>
      <c r="D69" s="90">
        <v>6</v>
      </c>
    </row>
    <row r="70" spans="1:4" x14ac:dyDescent="0.25">
      <c r="A70" s="83" t="s">
        <v>60</v>
      </c>
      <c r="B70" s="90">
        <v>1</v>
      </c>
      <c r="C70" s="90">
        <v>64</v>
      </c>
      <c r="D70" s="90">
        <v>3</v>
      </c>
    </row>
    <row r="71" spans="1:4" x14ac:dyDescent="0.25">
      <c r="A71" s="84" t="s">
        <v>174</v>
      </c>
      <c r="B71" s="91">
        <v>1</v>
      </c>
      <c r="C71" s="91">
        <v>96</v>
      </c>
      <c r="D71" s="91">
        <v>4</v>
      </c>
    </row>
    <row r="72" spans="1:4" x14ac:dyDescent="0.25">
      <c r="A72" s="83" t="s">
        <v>156</v>
      </c>
      <c r="B72" s="90">
        <v>18</v>
      </c>
      <c r="C72" s="90">
        <v>1888</v>
      </c>
      <c r="D72" s="90">
        <v>102</v>
      </c>
    </row>
    <row r="73" spans="1:4" x14ac:dyDescent="0.25">
      <c r="A73" s="83" t="s">
        <v>155</v>
      </c>
      <c r="B73" s="90">
        <v>1</v>
      </c>
      <c r="C73" s="90">
        <v>128</v>
      </c>
      <c r="D73" s="90">
        <v>6</v>
      </c>
    </row>
    <row r="74" spans="1:4" x14ac:dyDescent="0.25">
      <c r="A74" s="83" t="s">
        <v>153</v>
      </c>
      <c r="B74" s="90">
        <v>1</v>
      </c>
      <c r="C74" s="90">
        <v>128</v>
      </c>
      <c r="D74" s="90">
        <v>7</v>
      </c>
    </row>
    <row r="75" spans="1:4" x14ac:dyDescent="0.25">
      <c r="A75" s="83" t="s">
        <v>152</v>
      </c>
      <c r="B75" s="90">
        <v>2</v>
      </c>
      <c r="C75" s="90">
        <v>480</v>
      </c>
      <c r="D75" s="90">
        <v>27</v>
      </c>
    </row>
    <row r="76" spans="1:4" x14ac:dyDescent="0.25">
      <c r="A76" s="84" t="s">
        <v>161</v>
      </c>
      <c r="B76" s="91">
        <v>1</v>
      </c>
      <c r="C76" s="91">
        <v>192</v>
      </c>
      <c r="D76" s="91">
        <v>10</v>
      </c>
    </row>
    <row r="77" spans="1:4" x14ac:dyDescent="0.25">
      <c r="A77" s="83" t="s">
        <v>149</v>
      </c>
      <c r="B77" s="90">
        <v>2</v>
      </c>
      <c r="C77" s="90">
        <v>112</v>
      </c>
      <c r="D77" s="90">
        <v>6</v>
      </c>
    </row>
    <row r="78" spans="1:4" x14ac:dyDescent="0.25">
      <c r="A78" s="83" t="s">
        <v>175</v>
      </c>
      <c r="B78" s="90">
        <v>1</v>
      </c>
      <c r="C78" s="90">
        <v>64</v>
      </c>
      <c r="D78" s="90">
        <v>3</v>
      </c>
    </row>
    <row r="79" spans="1:4" x14ac:dyDescent="0.25">
      <c r="A79" s="83" t="s">
        <v>164</v>
      </c>
      <c r="B79" s="90">
        <v>7</v>
      </c>
      <c r="C79" s="90">
        <v>384</v>
      </c>
      <c r="D79" s="90">
        <v>24</v>
      </c>
    </row>
    <row r="80" spans="1:4" x14ac:dyDescent="0.25">
      <c r="A80" s="84" t="s">
        <v>147</v>
      </c>
      <c r="B80" s="91">
        <v>1</v>
      </c>
      <c r="C80" s="91">
        <v>256</v>
      </c>
      <c r="D80" s="91">
        <v>13</v>
      </c>
    </row>
    <row r="81" spans="1:4" x14ac:dyDescent="0.25">
      <c r="A81" s="83" t="s">
        <v>148</v>
      </c>
      <c r="B81" s="90">
        <v>3</v>
      </c>
      <c r="C81" s="90">
        <v>352</v>
      </c>
      <c r="D81" s="90">
        <v>18</v>
      </c>
    </row>
    <row r="82" spans="1:4" x14ac:dyDescent="0.25">
      <c r="A82" s="83" t="s">
        <v>59</v>
      </c>
      <c r="B82" s="90">
        <v>15</v>
      </c>
      <c r="C82" s="90">
        <v>1776</v>
      </c>
      <c r="D82" s="90">
        <v>95</v>
      </c>
    </row>
    <row r="83" spans="1:4" x14ac:dyDescent="0.25">
      <c r="A83" s="83" t="s">
        <v>125</v>
      </c>
      <c r="B83" s="90">
        <v>221</v>
      </c>
      <c r="C83" s="90">
        <v>20032</v>
      </c>
      <c r="D83" s="90">
        <v>1070</v>
      </c>
    </row>
    <row r="84" spans="1:4" x14ac:dyDescent="0.25">
      <c r="A84" s="84" t="s">
        <v>126</v>
      </c>
      <c r="B84" s="91">
        <v>55</v>
      </c>
      <c r="C84" s="91">
        <v>5760</v>
      </c>
      <c r="D84" s="91">
        <v>300</v>
      </c>
    </row>
    <row r="85" spans="1:4" x14ac:dyDescent="0.25">
      <c r="A85" s="83" t="s">
        <v>127</v>
      </c>
      <c r="B85" s="90">
        <v>61</v>
      </c>
      <c r="C85" s="90">
        <v>4944</v>
      </c>
      <c r="D85" s="90">
        <v>273</v>
      </c>
    </row>
    <row r="86" spans="1:4" x14ac:dyDescent="0.25">
      <c r="A86" s="83" t="s">
        <v>128</v>
      </c>
      <c r="B86" s="90">
        <v>88</v>
      </c>
      <c r="C86" s="90">
        <v>4768</v>
      </c>
      <c r="D86" s="90">
        <v>288</v>
      </c>
    </row>
    <row r="87" spans="1:4" x14ac:dyDescent="0.25">
      <c r="A87" s="83" t="s">
        <v>139</v>
      </c>
      <c r="B87" s="90">
        <v>1</v>
      </c>
      <c r="C87" s="90">
        <v>64</v>
      </c>
      <c r="D87" s="90">
        <v>3</v>
      </c>
    </row>
    <row r="88" spans="1:4" x14ac:dyDescent="0.25">
      <c r="A88" s="84" t="s">
        <v>129</v>
      </c>
      <c r="B88" s="91">
        <v>3</v>
      </c>
      <c r="C88" s="91">
        <v>368</v>
      </c>
      <c r="D88" s="91">
        <v>17</v>
      </c>
    </row>
    <row r="89" spans="1:4" x14ac:dyDescent="0.25">
      <c r="A89" s="83" t="s">
        <v>130</v>
      </c>
      <c r="B89" s="90">
        <v>1</v>
      </c>
      <c r="C89" s="90">
        <v>64</v>
      </c>
      <c r="D89" s="90">
        <v>3</v>
      </c>
    </row>
    <row r="90" spans="1:4" x14ac:dyDescent="0.25">
      <c r="A90" s="83" t="s">
        <v>131</v>
      </c>
      <c r="B90" s="90">
        <v>15</v>
      </c>
      <c r="C90" s="90">
        <v>1408</v>
      </c>
      <c r="D90" s="90">
        <v>74</v>
      </c>
    </row>
    <row r="91" spans="1:4" x14ac:dyDescent="0.25">
      <c r="A91" s="83" t="s">
        <v>132</v>
      </c>
      <c r="B91" s="90">
        <v>26</v>
      </c>
      <c r="C91" s="90">
        <v>1296</v>
      </c>
      <c r="D91" s="90">
        <v>78</v>
      </c>
    </row>
    <row r="92" spans="1:4" x14ac:dyDescent="0.25">
      <c r="A92" s="84" t="s">
        <v>133</v>
      </c>
      <c r="B92" s="91">
        <v>74</v>
      </c>
      <c r="C92" s="91">
        <v>6336</v>
      </c>
      <c r="D92" s="91">
        <v>254</v>
      </c>
    </row>
    <row r="93" spans="1:4" x14ac:dyDescent="0.25">
      <c r="A93" s="83" t="s">
        <v>134</v>
      </c>
      <c r="B93" s="90">
        <v>120</v>
      </c>
      <c r="C93" s="90">
        <v>10416</v>
      </c>
      <c r="D93" s="90">
        <v>542</v>
      </c>
    </row>
    <row r="94" spans="1:4" x14ac:dyDescent="0.25">
      <c r="A94" s="83" t="s">
        <v>135</v>
      </c>
      <c r="B94" s="90">
        <v>204</v>
      </c>
      <c r="C94" s="90">
        <v>18720</v>
      </c>
      <c r="D94" s="90">
        <v>1012</v>
      </c>
    </row>
    <row r="95" spans="1:4" x14ac:dyDescent="0.25">
      <c r="A95" s="88" t="s">
        <v>38</v>
      </c>
      <c r="B95" s="89"/>
      <c r="C95" s="89"/>
      <c r="D95" s="89"/>
    </row>
    <row r="96" spans="1:4" x14ac:dyDescent="0.25">
      <c r="A96" s="194" t="s">
        <v>145</v>
      </c>
      <c r="B96" s="194"/>
      <c r="C96" s="191"/>
      <c r="D96" s="191"/>
    </row>
    <row r="97" spans="1:4" x14ac:dyDescent="0.25">
      <c r="A97" s="191"/>
      <c r="B97" s="191"/>
      <c r="C97" s="191"/>
      <c r="D97" s="191"/>
    </row>
    <row r="98" spans="1:4" x14ac:dyDescent="0.25">
      <c r="A98" s="191"/>
      <c r="B98" s="191"/>
      <c r="C98" s="191"/>
      <c r="D98" s="191"/>
    </row>
  </sheetData>
  <mergeCells count="1">
    <mergeCell ref="A96:D98"/>
  </mergeCells>
  <conditionalFormatting sqref="A96:B96">
    <cfRule type="expression" dxfId="2" priority="3" stopIfTrue="1">
      <formula>MOD(ROW()-5,4*1)+1&lt;=1</formula>
    </cfRule>
  </conditionalFormatting>
  <conditionalFormatting sqref="A60:D60">
    <cfRule type="expression" dxfId="1" priority="1" stopIfTrue="1">
      <formula>MOD(ROW()-5,4*1)+1&lt;=1</formula>
    </cfRule>
  </conditionalFormatting>
  <conditionalFormatting sqref="G26:J26">
    <cfRule type="expression" dxfId="0" priority="2" stopIfTrue="1">
      <formula>MOD(ROW()-7,4*1)+1&lt;=1</formula>
    </cfRule>
  </conditionalFormatting>
  <pageMargins left="0.7" right="0.7" top="0.75" bottom="0.75" header="0.3" footer="0.3"/>
  <pageSetup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Enrolled at Collin after HS (2</vt:lpstr>
      <vt:lpstr>Enrolled at Collin after HS</vt:lpstr>
      <vt:lpstr>HSDC Fall 2017 CredHrs-ContHrs</vt:lpstr>
      <vt:lpstr>'Enrolled at Collin after HS'!Print_Titles</vt:lpstr>
      <vt:lpstr>'Enrolled at Collin after HS (2'!Print_Titles</vt:lpstr>
    </vt:vector>
  </TitlesOfParts>
  <Company>IBM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IBM SPSS Export Facility</dc:creator>
  <cp:lastModifiedBy>Tom Martin</cp:lastModifiedBy>
  <cp:lastPrinted>2023-02-15T20:42:53Z</cp:lastPrinted>
  <dcterms:created xsi:type="dcterms:W3CDTF">2011-08-01T14:22:18Z</dcterms:created>
  <dcterms:modified xsi:type="dcterms:W3CDTF">2023-10-19T18:13:15Z</dcterms:modified>
</cp:coreProperties>
</file>