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mc:AlternateContent xmlns:mc="http://schemas.openxmlformats.org/markup-compatibility/2006">
    <mc:Choice Requires="x15">
      <x15ac:absPath xmlns:x15ac="http://schemas.microsoft.com/office/spreadsheetml/2010/11/ac" url="F:\POCA Folder\"/>
    </mc:Choice>
  </mc:AlternateContent>
  <xr:revisionPtr revIDLastSave="0" documentId="8_{5CFF9384-CD27-4A8B-9632-412B16226D9E}" xr6:coauthVersionLast="47" xr6:coauthVersionMax="47" xr10:uidLastSave="{00000000-0000-0000-0000-000000000000}"/>
  <bookViews>
    <workbookView xWindow="0" yWindow="0" windowWidth="12240" windowHeight="8775" xr2:uid="{00000000-000D-0000-FFFF-FFFF00000000}"/>
  </bookViews>
  <sheets>
    <sheet name="CIP #1 CHEF1305" sheetId="14" r:id="rId1"/>
    <sheet name="CIP #2 CHEF1310" sheetId="15" r:id="rId2"/>
    <sheet name="PLO#1 CHEF2331" sheetId="1" r:id="rId3"/>
    <sheet name="PLO#2 CHEF2302" sheetId="3" r:id="rId4"/>
    <sheet name="PLO#3 CHEF1310" sheetId="5" r:id="rId5"/>
    <sheet name="PLO#4 CHEF1341" sheetId="6" r:id="rId6"/>
    <sheet name="PLO#5 CHEF1341" sheetId="8" r:id="rId7"/>
    <sheet name="PLO#6 CHEF1314" sheetId="9" r:id="rId8"/>
    <sheet name="Adv PLO#1 CHEF1345" sheetId="10" r:id="rId9"/>
    <sheet name="Adv PLO#2 CHEF1302" sheetId="11" r:id="rId10"/>
    <sheet name="Adv PLO#3 IFWA1319" sheetId="12" r:id="rId11"/>
    <sheet name="Adv PLO#4 CHEF2336" sheetId="13" r:id="rId12"/>
    <sheet name="Sheet1" sheetId="16" r:id="rId13"/>
    <sheet name="Sheet2" sheetId="17"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4" i="14" l="1"/>
  <c r="E20" i="3"/>
  <c r="E17" i="10"/>
  <c r="F17" i="10"/>
  <c r="J50" i="14"/>
  <c r="I50" i="14"/>
  <c r="K50" i="14" s="1"/>
  <c r="J18" i="14"/>
  <c r="I18" i="14"/>
  <c r="J43" i="14"/>
  <c r="I43" i="14"/>
  <c r="F23" i="15"/>
  <c r="E23" i="15"/>
  <c r="G23" i="15" s="1"/>
  <c r="J37" i="14"/>
  <c r="I37" i="14"/>
  <c r="J29" i="14"/>
  <c r="I29" i="14"/>
  <c r="K37" i="14"/>
  <c r="K29" i="14"/>
  <c r="J14" i="14"/>
  <c r="I14" i="14"/>
  <c r="E20" i="5"/>
  <c r="E19" i="8"/>
  <c r="E19" i="6"/>
  <c r="G40" i="14"/>
  <c r="E19" i="9"/>
  <c r="F19" i="9"/>
  <c r="F56" i="14"/>
  <c r="E56" i="14"/>
  <c r="G56" i="14" s="1"/>
  <c r="G14" i="14"/>
  <c r="G15" i="14"/>
  <c r="G16" i="14"/>
  <c r="G17" i="14"/>
  <c r="G21" i="14"/>
  <c r="G13" i="14"/>
  <c r="G19" i="14"/>
  <c r="G20" i="14"/>
  <c r="G18" i="14"/>
  <c r="G22" i="14"/>
  <c r="G23" i="14"/>
  <c r="G24" i="14"/>
  <c r="G25" i="14"/>
  <c r="G26" i="14"/>
  <c r="G27" i="14"/>
  <c r="G28" i="14"/>
  <c r="G29" i="14"/>
  <c r="E19" i="1"/>
  <c r="G22" i="15"/>
  <c r="G21" i="15"/>
  <c r="G20" i="15"/>
  <c r="G19" i="15"/>
  <c r="G18" i="15"/>
  <c r="G17" i="15"/>
  <c r="G16" i="15"/>
  <c r="G15" i="15"/>
  <c r="G14" i="15"/>
  <c r="G13" i="15"/>
  <c r="G30" i="14"/>
  <c r="G31" i="14"/>
  <c r="G32" i="14"/>
  <c r="G33" i="14"/>
  <c r="G34" i="14"/>
  <c r="G35" i="14"/>
  <c r="G36" i="14"/>
  <c r="G37" i="14"/>
  <c r="G38" i="14"/>
  <c r="G39" i="14"/>
  <c r="G41" i="14"/>
  <c r="G42" i="14"/>
  <c r="G43" i="14"/>
  <c r="G44" i="14"/>
  <c r="G45" i="14"/>
  <c r="G46" i="14"/>
  <c r="G47" i="14"/>
  <c r="G48" i="14"/>
  <c r="G49" i="14"/>
  <c r="G50" i="14"/>
  <c r="G51" i="14"/>
  <c r="G52" i="14"/>
  <c r="G53" i="14"/>
  <c r="K43" i="14" l="1"/>
  <c r="K14" i="14"/>
  <c r="K18" i="14"/>
</calcChain>
</file>

<file path=xl/sharedStrings.xml><?xml version="1.0" encoding="utf-8"?>
<sst xmlns="http://schemas.openxmlformats.org/spreadsheetml/2006/main" count="469" uniqueCount="157">
  <si>
    <r>
      <rPr>
        <b/>
        <sz val="14"/>
        <color theme="1"/>
        <rFont val="Calibri"/>
        <family val="2"/>
        <scheme val="minor"/>
      </rPr>
      <t>Expected Outcome:</t>
    </r>
    <r>
      <rPr>
        <sz val="14"/>
        <color theme="1"/>
        <rFont val="Calibri"/>
        <family val="2"/>
        <scheme val="minor"/>
      </rPr>
      <t xml:space="preserve"> Demonstrate knowledge of Servsafe standard sanitation practices during CHEF1305 Safety &amp; Sanitation Course</t>
    </r>
  </si>
  <si>
    <r>
      <rPr>
        <b/>
        <sz val="11"/>
        <color rgb="FF000000"/>
        <rFont val="Calibri"/>
      </rPr>
      <t>Assessment Measurement:</t>
    </r>
    <r>
      <rPr>
        <sz val="11"/>
        <color rgb="FF000000"/>
        <rFont val="Calibri"/>
      </rPr>
      <t xml:space="preserve"> National Restaurant Association's Servsafe Food Handler Manager Exam</t>
    </r>
  </si>
  <si>
    <r>
      <rPr>
        <b/>
        <sz val="11"/>
        <color rgb="FF000000"/>
        <rFont val="Calibri"/>
      </rPr>
      <t>Target Level of Success Expected:</t>
    </r>
    <r>
      <rPr>
        <sz val="11"/>
        <color rgb="FF000000"/>
        <rFont val="Calibri"/>
      </rPr>
      <t xml:space="preserve"> 70% of CHEF1305 students become </t>
    </r>
    <r>
      <rPr>
        <b/>
        <sz val="11"/>
        <color rgb="FF000000"/>
        <rFont val="Calibri"/>
      </rPr>
      <t xml:space="preserve">Food Handler Manager </t>
    </r>
    <r>
      <rPr>
        <sz val="11"/>
        <color rgb="FF000000"/>
        <rFont val="Calibri"/>
      </rPr>
      <t>certified during CHEF1305 course.</t>
    </r>
  </si>
  <si>
    <t>**Note: Do not include students who did not take the Servsafe Exam.</t>
  </si>
  <si>
    <t>Class &amp; Section</t>
  </si>
  <si>
    <t>Class Date Range</t>
  </si>
  <si>
    <t>CRN#</t>
  </si>
  <si>
    <t>Instructor Name</t>
  </si>
  <si>
    <t>Number of Students taking the Servsafe exam</t>
  </si>
  <si>
    <t xml:space="preserve">Number of Students passing the Servsafe exam </t>
  </si>
  <si>
    <t>Percentage of Students passing exam</t>
  </si>
  <si>
    <t>Comments</t>
  </si>
  <si>
    <t>Example: CHEF1305.200</t>
  </si>
  <si>
    <t>Oct-Dec 2021</t>
  </si>
  <si>
    <t>Wolfgang Puck</t>
  </si>
  <si>
    <t>ServSafe Certification Exam optional</t>
  </si>
  <si>
    <t>As Optional Exam Breakout</t>
  </si>
  <si>
    <t>Chef1305.3W1</t>
  </si>
  <si>
    <t>June-Aug 2018</t>
  </si>
  <si>
    <t>Eric Tobin</t>
  </si>
  <si>
    <t>16 classes</t>
  </si>
  <si>
    <t>14.4 students taking exam</t>
  </si>
  <si>
    <t>Chef1305.XP8</t>
  </si>
  <si>
    <t>Aug-Oct 2018</t>
  </si>
  <si>
    <t>Brenda McCarty</t>
  </si>
  <si>
    <t>Chef1305.XP1</t>
  </si>
  <si>
    <t>Abby Christian</t>
  </si>
  <si>
    <t>Chef1305.XP2</t>
  </si>
  <si>
    <t>Oct-Dec 2018</t>
  </si>
  <si>
    <t>As Final Exam Breakout</t>
  </si>
  <si>
    <t>Chef1305.XS</t>
  </si>
  <si>
    <t>Jan-Mar 2019</t>
  </si>
  <si>
    <t>Ron Reczek</t>
  </si>
  <si>
    <t>10 classes</t>
  </si>
  <si>
    <t>21.3 students taking exam</t>
  </si>
  <si>
    <t>Chef1305.XW1</t>
  </si>
  <si>
    <t>Chef1305.XW2</t>
  </si>
  <si>
    <t>Mar-May 2019</t>
  </si>
  <si>
    <t>June-Aug 2019</t>
  </si>
  <si>
    <t>Aug-Oct 2019</t>
  </si>
  <si>
    <t>Chef1305.WX2</t>
  </si>
  <si>
    <t>Chef1305.WX1</t>
  </si>
  <si>
    <t>Oct-Dec 2019</t>
  </si>
  <si>
    <t>Jan-Mar 2020</t>
  </si>
  <si>
    <t>June-Aug 2020</t>
  </si>
  <si>
    <t>2020-2021</t>
  </si>
  <si>
    <t>Chef1305.204</t>
  </si>
  <si>
    <t>Aug-Oct 2020</t>
  </si>
  <si>
    <t>Chef1305.200</t>
  </si>
  <si>
    <t>Oct-Dec 2020</t>
  </si>
  <si>
    <t>James Coulter</t>
  </si>
  <si>
    <t>Chef1305.203</t>
  </si>
  <si>
    <t>Chef1305.250</t>
  </si>
  <si>
    <t>Jan-Mar 2021</t>
  </si>
  <si>
    <t>Chef1305.450</t>
  </si>
  <si>
    <t>Mar-May 2021</t>
  </si>
  <si>
    <t>June-Aug 2021</t>
  </si>
  <si>
    <t>Chef1305.205</t>
  </si>
  <si>
    <t>Aug-Oct 2021</t>
  </si>
  <si>
    <t>Andrew Jardim</t>
  </si>
  <si>
    <t>Servsafe exam as final Exam starts</t>
  </si>
  <si>
    <t>2021-2022</t>
  </si>
  <si>
    <t>Chef1305.253</t>
  </si>
  <si>
    <t>Chef1305.201</t>
  </si>
  <si>
    <t>Jan-Mar 2022</t>
  </si>
  <si>
    <t>Chef1305.400</t>
  </si>
  <si>
    <t>Mar-May 2022</t>
  </si>
  <si>
    <t>June-Aug 2022</t>
  </si>
  <si>
    <t>Summer Online Version</t>
  </si>
  <si>
    <t>Aug-Oct 2022</t>
  </si>
  <si>
    <t>2022-2023</t>
  </si>
  <si>
    <t>Chef1305.254</t>
  </si>
  <si>
    <t>Oct-Dec 2022</t>
  </si>
  <si>
    <t>Chef1305.209</t>
  </si>
  <si>
    <t>Jan-Mar 2023</t>
  </si>
  <si>
    <t>Chef1305.409</t>
  </si>
  <si>
    <t>Mar-May 2023</t>
  </si>
  <si>
    <t>July-Aug 2023</t>
  </si>
  <si>
    <t>Aug-Oct 2023</t>
  </si>
  <si>
    <t xml:space="preserve">New Hybrid Version </t>
  </si>
  <si>
    <t>2023-2024</t>
  </si>
  <si>
    <t>New Hybrid Version</t>
  </si>
  <si>
    <t>Oct-Dec 2023</t>
  </si>
  <si>
    <t>Jan-Mar 2024</t>
  </si>
  <si>
    <t>Chef1305.202</t>
  </si>
  <si>
    <t>Mar-May 2024</t>
  </si>
  <si>
    <r>
      <rPr>
        <b/>
        <sz val="14"/>
        <color rgb="FF000000"/>
        <rFont val="Calibri"/>
      </rPr>
      <t>Expected Outcome:</t>
    </r>
    <r>
      <rPr>
        <sz val="14"/>
        <color rgb="FF000000"/>
        <rFont val="Calibri"/>
      </rPr>
      <t xml:space="preserve"> Demonstrate ability to accurately cost a menu</t>
    </r>
  </si>
  <si>
    <t>Assessment Measurement: A menu costing project is submitted by students.  Pastry Arts students submit in PSTR1310 Pies, Tarts &amp; Teacakes.  Culinary Arts students submit in CHEF1310 Garde Manger</t>
  </si>
  <si>
    <r>
      <rPr>
        <b/>
        <sz val="11"/>
        <color theme="1"/>
        <rFont val="Calibri"/>
        <family val="2"/>
        <scheme val="minor"/>
      </rPr>
      <t>Target Level of Success Expected:</t>
    </r>
    <r>
      <rPr>
        <sz val="11"/>
        <color theme="1"/>
        <rFont val="Calibri"/>
        <family val="2"/>
        <scheme val="minor"/>
      </rPr>
      <t xml:space="preserve"> 80% of students achieve a grade of 70% or higher on the menu costing assignment</t>
    </r>
  </si>
  <si>
    <t>**Note: Do not include students who did not take the assessment even if a grade of zero was entered into the gradebook.</t>
  </si>
  <si>
    <t>Total number of Students submitting the assignment</t>
  </si>
  <si>
    <t>Total number of Students with grade of 70% or higher on menu costing assignment</t>
  </si>
  <si>
    <t>Percentage of class with grade of 70% or higher on menu costing assignment</t>
  </si>
  <si>
    <t>Example: CHEF2331.200</t>
  </si>
  <si>
    <t>Chef1310.XP2</t>
  </si>
  <si>
    <t>Thomas Nixon</t>
  </si>
  <si>
    <t>Data not collected</t>
  </si>
  <si>
    <t>Chef1310.200</t>
  </si>
  <si>
    <r>
      <rPr>
        <b/>
        <sz val="14"/>
        <color rgb="FF000000"/>
        <rFont val="Calibri"/>
        <scheme val="minor"/>
      </rPr>
      <t>PLO #1 Assessment:</t>
    </r>
    <r>
      <rPr>
        <sz val="14"/>
        <color rgb="FF000000"/>
        <rFont val="Calibri"/>
        <scheme val="minor"/>
      </rPr>
      <t xml:space="preserve"> Demonstrate proficiency in knife handling and classic knife cuts</t>
    </r>
  </si>
  <si>
    <r>
      <rPr>
        <b/>
        <sz val="11"/>
        <color rgb="FF000000"/>
        <rFont val="Calibri"/>
      </rPr>
      <t>Assessment Measurement:</t>
    </r>
    <r>
      <rPr>
        <sz val="11"/>
        <color rgb="FF000000"/>
        <rFont val="Calibri"/>
      </rPr>
      <t xml:space="preserve"> In CHEF2331 Advanced Food Preparation,</t>
    </r>
    <r>
      <rPr>
        <b/>
        <sz val="11"/>
        <color rgb="FF000000"/>
        <rFont val="Calibri"/>
      </rPr>
      <t xml:space="preserve"> </t>
    </r>
    <r>
      <rPr>
        <sz val="11"/>
        <color rgb="FF000000"/>
        <rFont val="Calibri"/>
      </rPr>
      <t>Students perform a timed, practical exam executing various, classic knife cuts.  Students are graded on exactness of knife cuts, meeting time goal, and proper knife cutting technique</t>
    </r>
  </si>
  <si>
    <r>
      <rPr>
        <b/>
        <sz val="11"/>
        <color rgb="FF000000"/>
        <rFont val="Calibri"/>
      </rPr>
      <t>Target Level of Success Expected:</t>
    </r>
    <r>
      <rPr>
        <sz val="11"/>
        <color rgb="FF000000"/>
        <rFont val="Calibri"/>
      </rPr>
      <t xml:space="preserve"> Class average of 80% or higher on the final knife skills practical exam.</t>
    </r>
  </si>
  <si>
    <t>**Note: Do not include any students who did not take the assessment.</t>
  </si>
  <si>
    <t>POCA Assessment Class Average Score</t>
  </si>
  <si>
    <t>Chef2331.200</t>
  </si>
  <si>
    <t>Not Assessed</t>
  </si>
  <si>
    <t>Chef2331.201</t>
  </si>
  <si>
    <t>Chef2331.202</t>
  </si>
  <si>
    <t>This is the last session for this assessment as a stand alone measurement.</t>
  </si>
  <si>
    <t>Practical exams will contain specific knife cuts for grading.</t>
  </si>
  <si>
    <r>
      <rPr>
        <b/>
        <sz val="14"/>
        <color rgb="FF000000"/>
        <rFont val="Calibri"/>
      </rPr>
      <t>PLO #2 Assessment:</t>
    </r>
    <r>
      <rPr>
        <sz val="14"/>
        <color rgb="FF000000"/>
        <rFont val="Calibri"/>
      </rPr>
      <t xml:space="preserve"> Demonstrate and explain proficiency in classic and modern cooking techniques</t>
    </r>
  </si>
  <si>
    <r>
      <rPr>
        <b/>
        <sz val="11"/>
        <color rgb="FF000000"/>
        <rFont val="Calibri"/>
      </rPr>
      <t>Assessment Measurement:</t>
    </r>
    <r>
      <rPr>
        <sz val="11"/>
        <color rgb="FF000000"/>
        <rFont val="Calibri"/>
      </rPr>
      <t xml:space="preserve"> In CHEF2302 Saucier, students illustrate proficiency during a </t>
    </r>
    <r>
      <rPr>
        <b/>
        <sz val="11"/>
        <color rgb="FF000000"/>
        <rFont val="Calibri"/>
      </rPr>
      <t>timed, practical food preparation exam</t>
    </r>
    <r>
      <rPr>
        <sz val="11"/>
        <color rgb="FF000000"/>
        <rFont val="Calibri"/>
      </rPr>
      <t>.  Students will present their dishes in modern &amp; classical presentation styles.  Students are graded based on executing assigned recipes, cooking technique, portion size, presentation, temperature, flavor, texture, and seasoning.</t>
    </r>
  </si>
  <si>
    <r>
      <rPr>
        <b/>
        <sz val="11"/>
        <color rgb="FF000000"/>
        <rFont val="Calibri"/>
      </rPr>
      <t>Target Level of Success Expected:</t>
    </r>
    <r>
      <rPr>
        <sz val="11"/>
        <color rgb="FF000000"/>
        <rFont val="Calibri"/>
      </rPr>
      <t xml:space="preserve"> Class average of 80% or higher on the final food preparation practical exam.</t>
    </r>
  </si>
  <si>
    <t>Example: CHEF2302.200</t>
  </si>
  <si>
    <t>CHEF2302.200</t>
  </si>
  <si>
    <r>
      <rPr>
        <b/>
        <sz val="14"/>
        <color rgb="FF000000"/>
        <rFont val="Calibri"/>
        <scheme val="minor"/>
      </rPr>
      <t>PLO #3 Assessment:</t>
    </r>
    <r>
      <rPr>
        <sz val="14"/>
        <color rgb="FF000000"/>
        <rFont val="Calibri"/>
        <scheme val="minor"/>
      </rPr>
      <t xml:space="preserve"> Employ proper food safety and sanitation procedures and personal hygiene</t>
    </r>
  </si>
  <si>
    <r>
      <rPr>
        <b/>
        <sz val="11"/>
        <color rgb="FF000000"/>
        <rFont val="Calibri"/>
      </rPr>
      <t>Assessment Measurement:</t>
    </r>
    <r>
      <rPr>
        <sz val="11"/>
        <color rgb="FF000000"/>
        <rFont val="Calibri"/>
      </rPr>
      <t xml:space="preserve"> In CHEF1310 Garde Manger, students </t>
    </r>
    <r>
      <rPr>
        <b/>
        <sz val="11"/>
        <color rgb="FF000000"/>
        <rFont val="Calibri"/>
      </rPr>
      <t>demonstrate proper food safety, sanitation, and personal hygiene during a practical lab session</t>
    </r>
    <r>
      <rPr>
        <sz val="11"/>
        <color rgb="FF000000"/>
        <rFont val="Calibri"/>
      </rPr>
      <t>.  Students will be individually evaluated while preparing hordoeuvres &amp; appetizers in lab Session 12.</t>
    </r>
  </si>
  <si>
    <r>
      <rPr>
        <b/>
        <sz val="11"/>
        <color rgb="FF000000"/>
        <rFont val="Calibri"/>
      </rPr>
      <t>Target Level of Success Expected:</t>
    </r>
    <r>
      <rPr>
        <sz val="11"/>
        <color rgb="FF000000"/>
        <rFont val="Calibri"/>
      </rPr>
      <t xml:space="preserve"> Class average of 75% or higher on food safety, sanitation &amp; personal hygiene assessment portion of Lab Session.</t>
    </r>
  </si>
  <si>
    <t>CHEF1310.200</t>
  </si>
  <si>
    <t>CHEF1310.201</t>
  </si>
  <si>
    <r>
      <rPr>
        <b/>
        <sz val="14"/>
        <color rgb="FF000000"/>
        <rFont val="Calibri"/>
      </rPr>
      <t>PLO #4 Assessment:</t>
    </r>
    <r>
      <rPr>
        <sz val="14"/>
        <color rgb="FF000000"/>
        <rFont val="Calibri"/>
      </rPr>
      <t xml:space="preserve"> Calculate basic measuring conversions, food costing, and yield management</t>
    </r>
  </si>
  <si>
    <r>
      <rPr>
        <b/>
        <sz val="11"/>
        <color rgb="FF000000"/>
        <rFont val="Calibri"/>
      </rPr>
      <t>Assessment Measurement:</t>
    </r>
    <r>
      <rPr>
        <sz val="11"/>
        <color rgb="FF000000"/>
        <rFont val="Calibri"/>
      </rPr>
      <t xml:space="preserve"> In CHEF1341 American Regional Cuisine, students complete a graded</t>
    </r>
    <r>
      <rPr>
        <b/>
        <sz val="11"/>
        <color rgb="FF000000"/>
        <rFont val="Calibri"/>
      </rPr>
      <t xml:space="preserve"> recipe conversion &amp; costing exam</t>
    </r>
    <r>
      <rPr>
        <sz val="11"/>
        <color rgb="FF000000"/>
        <rFont val="Calibri"/>
      </rPr>
      <t xml:space="preserve"> that includes yield calculations.  Students reference vendor price sheets and industry product yield standards.</t>
    </r>
  </si>
  <si>
    <r>
      <rPr>
        <b/>
        <sz val="11"/>
        <color rgb="FF000000"/>
        <rFont val="Calibri"/>
      </rPr>
      <t>Target Level of Success Expected:</t>
    </r>
    <r>
      <rPr>
        <sz val="11"/>
        <color rgb="FF000000"/>
        <rFont val="Calibri"/>
      </rPr>
      <t xml:space="preserve"> Class average of 70% or higher on the recipe conversion &amp; costing exam</t>
    </r>
  </si>
  <si>
    <t>Assessor/Instructor Name</t>
  </si>
  <si>
    <t>Assessment Class Average Score</t>
  </si>
  <si>
    <t>Example: CHEF1341.200</t>
  </si>
  <si>
    <t>Chef1341.200</t>
  </si>
  <si>
    <r>
      <rPr>
        <b/>
        <sz val="14"/>
        <color rgb="FF000000"/>
        <rFont val="Calibri"/>
      </rPr>
      <t>PLO #5 Assessment:</t>
    </r>
    <r>
      <rPr>
        <sz val="14"/>
        <color rgb="FF000000"/>
        <rFont val="Calibri"/>
      </rPr>
      <t xml:space="preserve"> Operate commercial kitchen equipment including, set-up, safe operating, and cleaning</t>
    </r>
  </si>
  <si>
    <r>
      <rPr>
        <b/>
        <sz val="11"/>
        <color rgb="FF000000"/>
        <rFont val="Calibri"/>
      </rPr>
      <t>Assessment Measurement:</t>
    </r>
    <r>
      <rPr>
        <sz val="11"/>
        <color rgb="FF000000"/>
        <rFont val="Calibri"/>
      </rPr>
      <t xml:space="preserve"> In CHEF1341 American Regional Cuisine, students are assessed individually, between weeks 5 and 7.  Students execute an </t>
    </r>
    <r>
      <rPr>
        <b/>
        <sz val="11"/>
        <color rgb="FF000000"/>
        <rFont val="Calibri"/>
      </rPr>
      <t>individual equipment handling and cleaning assignment</t>
    </r>
    <r>
      <rPr>
        <sz val="11"/>
        <color rgb="FF000000"/>
        <rFont val="Calibri"/>
      </rPr>
      <t xml:space="preserve"> observed and graded by class instructor.  The three graded categories are: 1) proper set-up, 2) proper use, and 3) proper breakdown, cleaning &amp; storage.</t>
    </r>
  </si>
  <si>
    <r>
      <rPr>
        <b/>
        <sz val="11"/>
        <color rgb="FF000000"/>
        <rFont val="Calibri"/>
      </rPr>
      <t>Target Level of Success Expected:</t>
    </r>
    <r>
      <rPr>
        <sz val="11"/>
        <color rgb="FF000000"/>
        <rFont val="Calibri"/>
      </rPr>
      <t xml:space="preserve"> 80% of class score 75% or higher on the equipment handling and cleaning lab assignment</t>
    </r>
  </si>
  <si>
    <r>
      <rPr>
        <b/>
        <sz val="14"/>
        <color rgb="FF000000"/>
        <rFont val="Calibri"/>
        <scheme val="minor"/>
      </rPr>
      <t>PLO #6 Assessment:</t>
    </r>
    <r>
      <rPr>
        <sz val="14"/>
        <color rgb="FF000000"/>
        <rFont val="Calibri"/>
        <scheme val="minor"/>
      </rPr>
      <t xml:space="preserve"> Classify and relate food allergens and special dietary needs</t>
    </r>
  </si>
  <si>
    <r>
      <rPr>
        <b/>
        <sz val="11"/>
        <color rgb="FF000000"/>
        <rFont val="Calibri"/>
        <scheme val="minor"/>
      </rPr>
      <t>Assessment Measurement:</t>
    </r>
    <r>
      <rPr>
        <sz val="11"/>
        <color rgb="FF000000"/>
        <rFont val="Calibri"/>
        <scheme val="minor"/>
      </rPr>
      <t xml:space="preserve"> In CHEF1314 AlaCarte Cooking, students create menu to implement for actual dining room service.  As part of that project, the students complete a </t>
    </r>
    <r>
      <rPr>
        <b/>
        <sz val="11"/>
        <color rgb="FF000000"/>
        <rFont val="Calibri"/>
        <scheme val="minor"/>
      </rPr>
      <t>guest allergen/dietary needs response project.</t>
    </r>
    <r>
      <rPr>
        <sz val="11"/>
        <color rgb="FF000000"/>
        <rFont val="Calibri"/>
        <scheme val="minor"/>
      </rPr>
      <t xml:space="preserve">  The students identify "the big eight" food allergens within their menu and implement measures to control guest impact.  The student Chef makes cooks and servers aware, labels the guest menu, controls food production, and provides guest options when allergen or dietary needs are identified.</t>
    </r>
  </si>
  <si>
    <t>Target Level of Success Expected: 80% of class score 75% or higher on the guest allergen/dietary needs response project assignment</t>
  </si>
  <si>
    <t>POCA Assessment % of students with grade of 80% or higher</t>
  </si>
  <si>
    <t>Class Average Score</t>
  </si>
  <si>
    <t>Chef1314.200</t>
  </si>
  <si>
    <t>Chef1314.201</t>
  </si>
  <si>
    <r>
      <rPr>
        <b/>
        <sz val="14"/>
        <color theme="1"/>
        <rFont val="Calibri"/>
        <family val="2"/>
        <scheme val="minor"/>
      </rPr>
      <t>Adv. PLO #1 Assessment:</t>
    </r>
    <r>
      <rPr>
        <sz val="14"/>
        <color theme="1"/>
        <rFont val="Calibri"/>
        <family val="2"/>
        <scheme val="minor"/>
      </rPr>
      <t xml:space="preserve"> Describe the influence of the migration of people, ingredients,  and techniques on regional cuisines around the world.</t>
    </r>
  </si>
  <si>
    <t>Assessment Measurement: In CHEF1345 International Cuisine, Students complete an “Immigrations of Cuisines” research paper in CHEF1314 after researching given ingredients and cooking techniques to identify geographical regions/cultures they are utilized in.  The students report how these similarities and patterns arrived at the areas identified.</t>
  </si>
  <si>
    <t>Target Level of Success Expected: 80% of students score of 75% or higher on the “immigration of cuisines” research paper.</t>
  </si>
  <si>
    <t>POCA Assessment % of students scoring 75% or higher</t>
  </si>
  <si>
    <t>Example: CHEF1345.200</t>
  </si>
  <si>
    <t>Chef1345.201</t>
  </si>
  <si>
    <t>3 students did not submit</t>
  </si>
  <si>
    <t>Chef1345.200</t>
  </si>
  <si>
    <t>Amanda Bradford</t>
  </si>
  <si>
    <r>
      <rPr>
        <b/>
        <sz val="14"/>
        <color theme="1"/>
        <rFont val="Calibri"/>
        <family val="2"/>
        <scheme val="minor"/>
      </rPr>
      <t>Adv. PLO #2 Assessment:</t>
    </r>
    <r>
      <rPr>
        <sz val="14"/>
        <color theme="1"/>
        <rFont val="Calibri"/>
        <family val="2"/>
        <scheme val="minor"/>
      </rPr>
      <t xml:space="preserve"> Demonstrate ability to create marketable, healthy recipes and menus.</t>
    </r>
  </si>
  <si>
    <r>
      <rPr>
        <b/>
        <sz val="11"/>
        <color theme="1"/>
        <rFont val="Calibri"/>
        <family val="2"/>
        <scheme val="minor"/>
      </rPr>
      <t>Assessment Measurement:</t>
    </r>
    <r>
      <rPr>
        <sz val="11"/>
        <color theme="1"/>
        <rFont val="Calibri"/>
        <family val="2"/>
        <scheme val="minor"/>
      </rPr>
      <t xml:space="preserve"> In CHEF 1302, students create a “Healthy Menu” with supporting recipes as per USDA nutrition standards and dietary intake recommendations.</t>
    </r>
  </si>
  <si>
    <r>
      <rPr>
        <b/>
        <sz val="11"/>
        <color theme="1"/>
        <rFont val="Calibri"/>
        <family val="2"/>
        <scheme val="minor"/>
      </rPr>
      <t>Target Level of Success Expected:</t>
    </r>
    <r>
      <rPr>
        <sz val="11"/>
        <color theme="1"/>
        <rFont val="Calibri"/>
        <family val="2"/>
        <scheme val="minor"/>
      </rPr>
      <t xml:space="preserve"> Class average score of 75% or higher on the “Healthy Menu” assignment.</t>
    </r>
  </si>
  <si>
    <t>Chef2302.200</t>
  </si>
  <si>
    <r>
      <rPr>
        <b/>
        <sz val="14"/>
        <color theme="1"/>
        <rFont val="Calibri"/>
        <family val="2"/>
        <scheme val="minor"/>
      </rPr>
      <t>Adv. PLO #3 Assessment:</t>
    </r>
    <r>
      <rPr>
        <sz val="14"/>
        <color theme="1"/>
        <rFont val="Calibri"/>
        <family val="2"/>
        <scheme val="minor"/>
      </rPr>
      <t xml:space="preserve"> Identify specific animal protein cuts and utilize proper cooking techniques. and menus.</t>
    </r>
  </si>
  <si>
    <r>
      <rPr>
        <b/>
        <sz val="11"/>
        <color theme="1"/>
        <rFont val="Calibri"/>
        <family val="2"/>
        <scheme val="minor"/>
      </rPr>
      <t>Assessment Measurement:</t>
    </r>
    <r>
      <rPr>
        <sz val="11"/>
        <color theme="1"/>
        <rFont val="Calibri"/>
        <family val="2"/>
        <scheme val="minor"/>
      </rPr>
      <t xml:space="preserve"> In IFWA1319, students will execute a graded practical exercise to identify various cuts of proteins.  They will also describe one or more methods of cooking that works best with the characteristics of that cut.</t>
    </r>
  </si>
  <si>
    <r>
      <rPr>
        <b/>
        <sz val="11"/>
        <color theme="1"/>
        <rFont val="Calibri"/>
        <family val="2"/>
        <scheme val="minor"/>
      </rPr>
      <t>Target Level of Success Expected:</t>
    </r>
    <r>
      <rPr>
        <sz val="11"/>
        <color theme="1"/>
        <rFont val="Calibri"/>
        <family val="2"/>
        <scheme val="minor"/>
      </rPr>
      <t xml:space="preserve"> Class average score of 75% or higher on the “Protein cut and cooking method identification exam”.</t>
    </r>
  </si>
  <si>
    <t>Example: IFWA1319.200</t>
  </si>
  <si>
    <t>IFWA1319.200</t>
  </si>
  <si>
    <r>
      <rPr>
        <b/>
        <sz val="14"/>
        <color theme="1"/>
        <rFont val="Calibri"/>
        <family val="2"/>
        <scheme val="minor"/>
      </rPr>
      <t>Adv. PLO #4 Assessment:</t>
    </r>
    <r>
      <rPr>
        <sz val="14"/>
        <color theme="1"/>
        <rFont val="Calibri"/>
        <family val="2"/>
        <scheme val="minor"/>
      </rPr>
      <t xml:space="preserve"> Prepare high quality forcemeats for buffet and A la carte display while adhering to proper sanitation and established HAACP guidelines. </t>
    </r>
  </si>
  <si>
    <r>
      <rPr>
        <b/>
        <sz val="11"/>
        <color theme="1"/>
        <rFont val="Calibri"/>
        <family val="2"/>
        <scheme val="minor"/>
      </rPr>
      <t>Assessment Measurement:</t>
    </r>
    <r>
      <rPr>
        <sz val="11"/>
        <color theme="1"/>
        <rFont val="Calibri"/>
        <family val="2"/>
        <scheme val="minor"/>
      </rPr>
      <t xml:space="preserve"> In CHEF2336 Charcuterie, students will be assessed on Servsafe sanitation standards and HAACP program adherence while preparing forcemeats for tasting and presentation assessment during course lab sessions. </t>
    </r>
  </si>
  <si>
    <r>
      <rPr>
        <b/>
        <sz val="11"/>
        <color theme="1"/>
        <rFont val="Calibri"/>
        <family val="2"/>
        <scheme val="minor"/>
      </rPr>
      <t>Target Level of Success Expected:</t>
    </r>
    <r>
      <rPr>
        <sz val="11"/>
        <color theme="1"/>
        <rFont val="Calibri"/>
        <family val="2"/>
        <scheme val="minor"/>
      </rPr>
      <t xml:space="preserve"> Class average score of 75% or higher in lab “forcemeat production and display” assignments focusing on sanitation, flavor profile, and A la carte/buffet presentation.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</si>
</sst>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font>
      <sz val="11"/>
      <color theme="1"/>
      <name val="Calibri"/>
      <family val="2"/>
      <scheme val="minor"/>
    </font>
    <font>
      <b/>
      <sz val="11"/>
      <color theme="1"/>
      <name val="Calibri"/>
      <family val="2"/>
      <scheme val="minor"/>
    </font>
    <font>
      <b/>
      <i/>
      <sz val="11"/>
      <color theme="1"/>
      <name val="Calibri"/>
      <family val="2"/>
      <scheme val="minor"/>
    </font>
    <font>
      <sz val="14"/>
      <color theme="1"/>
      <name val="Calibri"/>
      <family val="2"/>
      <scheme val="minor"/>
    </font>
    <font>
      <b/>
      <sz val="14"/>
      <color theme="1"/>
      <name val="Calibri"/>
      <family val="2"/>
      <scheme val="minor"/>
    </font>
    <font>
      <sz val="11"/>
      <color rgb="FF000000"/>
      <name val="Calibri"/>
      <family val="2"/>
      <scheme val="minor"/>
    </font>
    <font>
      <b/>
      <sz val="11"/>
      <color rgb="FF000000"/>
      <name val="Calibri"/>
    </font>
    <font>
      <sz val="11"/>
      <color rgb="FF000000"/>
      <name val="Calibri"/>
    </font>
    <font>
      <b/>
      <sz val="14"/>
      <color rgb="FF000000"/>
      <name val="Calibri"/>
    </font>
    <font>
      <sz val="14"/>
      <color rgb="FF000000"/>
      <name val="Calibri"/>
    </font>
    <font>
      <b/>
      <sz val="11"/>
      <color rgb="FF000000"/>
      <name val="Calibri"/>
      <scheme val="minor"/>
    </font>
    <font>
      <sz val="11"/>
      <color rgb="FF000000"/>
      <name val="Calibri"/>
      <scheme val="minor"/>
    </font>
    <font>
      <b/>
      <sz val="14"/>
      <color rgb="FF000000"/>
      <name val="Calibri"/>
      <scheme val="minor"/>
    </font>
    <font>
      <sz val="14"/>
      <color rgb="FF000000"/>
      <name val="Calibri"/>
      <scheme val="minor"/>
    </font>
  </fonts>
  <fills count="13">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FFC000"/>
        <bgColor indexed="64"/>
      </patternFill>
    </fill>
    <fill>
      <patternFill patternType="solid">
        <fgColor rgb="FFD9D9D9"/>
        <bgColor indexed="64"/>
      </patternFill>
    </fill>
    <fill>
      <patternFill patternType="solid">
        <fgColor rgb="FFF8CBAD"/>
        <bgColor indexed="64"/>
      </patternFill>
    </fill>
    <fill>
      <patternFill patternType="solid">
        <fgColor rgb="FFFFE699"/>
        <bgColor indexed="64"/>
      </patternFill>
    </fill>
    <fill>
      <patternFill patternType="solid">
        <fgColor rgb="FFB4C6E7"/>
        <bgColor indexed="64"/>
      </patternFill>
    </fill>
    <fill>
      <patternFill patternType="solid">
        <fgColor theme="0"/>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82">
    <xf numFmtId="0" fontId="0" fillId="0" borderId="0" xfId="0"/>
    <xf numFmtId="0" fontId="0" fillId="0" borderId="0" xfId="0" applyAlignment="1">
      <alignment wrapText="1"/>
    </xf>
    <xf numFmtId="0" fontId="0" fillId="0" borderId="0" xfId="0" applyAlignment="1">
      <alignment horizontal="left" wrapText="1"/>
    </xf>
    <xf numFmtId="0" fontId="1" fillId="0" borderId="0" xfId="0" applyFont="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center" wrapText="1"/>
    </xf>
    <xf numFmtId="0" fontId="2" fillId="0" borderId="2" xfId="0" applyFont="1" applyBorder="1" applyAlignment="1">
      <alignment wrapText="1"/>
    </xf>
    <xf numFmtId="0" fontId="3" fillId="0" borderId="0" xfId="0" applyFont="1" applyAlignment="1">
      <alignment horizontal="left"/>
    </xf>
    <xf numFmtId="0" fontId="3" fillId="0" borderId="0" xfId="0" applyFont="1"/>
    <xf numFmtId="10" fontId="0" fillId="0" borderId="1" xfId="0" applyNumberFormat="1" applyBorder="1" applyAlignment="1">
      <alignment horizontal="center"/>
    </xf>
    <xf numFmtId="1" fontId="0" fillId="0" borderId="1" xfId="0" applyNumberFormat="1" applyBorder="1" applyAlignment="1">
      <alignment horizontal="center"/>
    </xf>
    <xf numFmtId="0" fontId="1" fillId="2" borderId="1" xfId="0" applyFont="1" applyFill="1" applyBorder="1" applyAlignment="1">
      <alignment horizontal="center"/>
    </xf>
    <xf numFmtId="10" fontId="1" fillId="2" borderId="1" xfId="0" applyNumberFormat="1" applyFont="1" applyFill="1" applyBorder="1" applyAlignment="1">
      <alignment horizontal="center"/>
    </xf>
    <xf numFmtId="0" fontId="0" fillId="2" borderId="1" xfId="0" applyFill="1" applyBorder="1" applyAlignment="1">
      <alignment horizontal="center"/>
    </xf>
    <xf numFmtId="10" fontId="0" fillId="2" borderId="1" xfId="0" applyNumberFormat="1" applyFill="1" applyBorder="1" applyAlignment="1">
      <alignment horizontal="center"/>
    </xf>
    <xf numFmtId="10" fontId="0" fillId="3" borderId="1" xfId="0" applyNumberFormat="1" applyFill="1" applyBorder="1" applyAlignment="1">
      <alignment horizontal="center"/>
    </xf>
    <xf numFmtId="10" fontId="0" fillId="4" borderId="1" xfId="0" applyNumberFormat="1" applyFill="1" applyBorder="1" applyAlignment="1">
      <alignment horizontal="center"/>
    </xf>
    <xf numFmtId="1" fontId="1" fillId="2" borderId="1" xfId="0" applyNumberFormat="1" applyFont="1" applyFill="1" applyBorder="1" applyAlignment="1">
      <alignment horizontal="center"/>
    </xf>
    <xf numFmtId="10" fontId="0" fillId="5" borderId="1" xfId="0" applyNumberFormat="1" applyFill="1" applyBorder="1" applyAlignment="1">
      <alignment horizontal="center"/>
    </xf>
    <xf numFmtId="0" fontId="0" fillId="5" borderId="1" xfId="0" applyFill="1" applyBorder="1" applyAlignment="1">
      <alignment horizontal="center"/>
    </xf>
    <xf numFmtId="1" fontId="0" fillId="5" borderId="1" xfId="0" applyNumberFormat="1" applyFill="1" applyBorder="1" applyAlignment="1">
      <alignment horizontal="center"/>
    </xf>
    <xf numFmtId="0" fontId="5" fillId="5" borderId="1" xfId="0" applyFont="1" applyFill="1" applyBorder="1" applyAlignment="1">
      <alignment horizontal="center"/>
    </xf>
    <xf numFmtId="0" fontId="1" fillId="0" borderId="3" xfId="0" applyFont="1" applyBorder="1"/>
    <xf numFmtId="0" fontId="1" fillId="0" borderId="4" xfId="0" applyFont="1" applyBorder="1" applyAlignment="1">
      <alignment horizontal="center" wrapText="1"/>
    </xf>
    <xf numFmtId="0" fontId="0" fillId="6" borderId="0" xfId="0" applyFill="1"/>
    <xf numFmtId="0" fontId="0" fillId="6" borderId="1" xfId="0" applyFill="1" applyBorder="1" applyAlignment="1">
      <alignment horizontal="center"/>
    </xf>
    <xf numFmtId="1" fontId="0" fillId="0" borderId="5" xfId="0" applyNumberFormat="1" applyBorder="1"/>
    <xf numFmtId="1" fontId="0" fillId="0" borderId="6" xfId="0" applyNumberFormat="1" applyBorder="1" applyAlignment="1">
      <alignment horizontal="center"/>
    </xf>
    <xf numFmtId="10" fontId="0" fillId="0" borderId="6" xfId="0" applyNumberFormat="1" applyBorder="1" applyAlignment="1">
      <alignment horizont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0" applyNumberFormat="1" applyFill="1" applyBorder="1" applyAlignment="1">
      <alignment horizontal="center"/>
    </xf>
    <xf numFmtId="0" fontId="5" fillId="7" borderId="1" xfId="0" applyFont="1" applyFill="1" applyBorder="1" applyAlignment="1">
      <alignment horizontal="center"/>
    </xf>
    <xf numFmtId="10" fontId="0" fillId="0" borderId="7" xfId="0" applyNumberFormat="1" applyBorder="1" applyAlignment="1">
      <alignment horizontal="center"/>
    </xf>
    <xf numFmtId="1" fontId="0" fillId="0" borderId="8" xfId="0" applyNumberFormat="1" applyBorder="1"/>
    <xf numFmtId="0" fontId="0" fillId="3" borderId="1" xfId="0" applyFill="1" applyBorder="1" applyAlignment="1">
      <alignment horizontal="center"/>
    </xf>
    <xf numFmtId="1" fontId="0" fillId="3" borderId="1" xfId="0" applyNumberFormat="1" applyFill="1" applyBorder="1" applyAlignment="1">
      <alignment horizontal="center"/>
    </xf>
    <xf numFmtId="0" fontId="0" fillId="0" borderId="9" xfId="0" applyBorder="1"/>
    <xf numFmtId="10" fontId="1" fillId="2" borderId="4" xfId="0" applyNumberFormat="1" applyFont="1" applyFill="1" applyBorder="1" applyAlignment="1">
      <alignment horizontal="center"/>
    </xf>
    <xf numFmtId="10" fontId="0" fillId="0" borderId="4" xfId="0" applyNumberFormat="1" applyBorder="1" applyAlignment="1">
      <alignment horizontal="center"/>
    </xf>
    <xf numFmtId="0" fontId="1" fillId="0" borderId="10" xfId="0" applyFont="1" applyBorder="1" applyAlignment="1">
      <alignment horizontal="center" wrapText="1"/>
    </xf>
    <xf numFmtId="0" fontId="0" fillId="0" borderId="11" xfId="0" applyBorder="1"/>
    <xf numFmtId="10" fontId="0" fillId="0" borderId="9" xfId="0" applyNumberFormat="1" applyBorder="1" applyAlignment="1">
      <alignment horizontal="center"/>
    </xf>
    <xf numFmtId="0" fontId="7" fillId="0" borderId="0" xfId="0" applyFont="1"/>
    <xf numFmtId="10" fontId="0" fillId="0" borderId="0" xfId="0" applyNumberFormat="1"/>
    <xf numFmtId="1" fontId="0" fillId="0" borderId="9" xfId="0" applyNumberFormat="1" applyBorder="1"/>
    <xf numFmtId="164" fontId="0" fillId="0" borderId="9" xfId="0" applyNumberFormat="1" applyBorder="1"/>
    <xf numFmtId="1" fontId="0" fillId="0" borderId="0" xfId="0" applyNumberFormat="1"/>
    <xf numFmtId="164" fontId="0" fillId="0" borderId="0" xfId="0" applyNumberFormat="1"/>
    <xf numFmtId="1" fontId="0" fillId="10" borderId="1" xfId="0" applyNumberFormat="1" applyFill="1" applyBorder="1" applyAlignment="1">
      <alignment horizontal="center"/>
    </xf>
    <xf numFmtId="0" fontId="9" fillId="0" borderId="0" xfId="0" applyFont="1" applyAlignment="1">
      <alignment horizontal="left"/>
    </xf>
    <xf numFmtId="0" fontId="0" fillId="11" borderId="1" xfId="0" applyFill="1" applyBorder="1" applyAlignment="1">
      <alignment horizontal="center"/>
    </xf>
    <xf numFmtId="1" fontId="0" fillId="11" borderId="1" xfId="0" applyNumberFormat="1" applyFill="1" applyBorder="1" applyAlignment="1">
      <alignment horizontal="center"/>
    </xf>
    <xf numFmtId="10" fontId="0" fillId="11" borderId="1" xfId="0" applyNumberFormat="1" applyFill="1" applyBorder="1" applyAlignment="1">
      <alignment horizontal="center"/>
    </xf>
    <xf numFmtId="0" fontId="0" fillId="9" borderId="9" xfId="0" applyFill="1" applyBorder="1"/>
    <xf numFmtId="0" fontId="0" fillId="8" borderId="9" xfId="0" applyFill="1" applyBorder="1"/>
    <xf numFmtId="10" fontId="0" fillId="7" borderId="4" xfId="0" applyNumberFormat="1" applyFill="1" applyBorder="1" applyAlignment="1">
      <alignment horizontal="center"/>
    </xf>
    <xf numFmtId="10" fontId="0" fillId="5" borderId="4" xfId="0" applyNumberFormat="1" applyFill="1" applyBorder="1" applyAlignment="1">
      <alignment horizontal="center"/>
    </xf>
    <xf numFmtId="10" fontId="0" fillId="3" borderId="4" xfId="0" applyNumberFormat="1" applyFill="1" applyBorder="1" applyAlignment="1">
      <alignment horizontal="center"/>
    </xf>
    <xf numFmtId="1" fontId="0" fillId="0" borderId="12" xfId="0" applyNumberFormat="1" applyBorder="1"/>
    <xf numFmtId="0" fontId="0" fillId="12" borderId="0" xfId="0" applyFill="1"/>
    <xf numFmtId="0" fontId="0" fillId="4" borderId="0" xfId="0" applyFill="1"/>
    <xf numFmtId="10" fontId="0" fillId="0" borderId="9" xfId="0" applyNumberFormat="1" applyBorder="1"/>
    <xf numFmtId="10" fontId="0" fillId="0" borderId="10" xfId="0" applyNumberFormat="1" applyBorder="1" applyAlignment="1">
      <alignment horizontal="center"/>
    </xf>
    <xf numFmtId="0" fontId="0" fillId="0" borderId="13" xfId="0" applyBorder="1"/>
    <xf numFmtId="0" fontId="1" fillId="0" borderId="9" xfId="0" applyFont="1" applyBorder="1" applyAlignment="1">
      <alignment horizontal="center" wrapText="1"/>
    </xf>
    <xf numFmtId="0" fontId="0" fillId="9" borderId="14" xfId="0" applyFill="1" applyBorder="1"/>
    <xf numFmtId="165" fontId="0" fillId="0" borderId="0" xfId="0" applyNumberFormat="1"/>
    <xf numFmtId="10" fontId="0" fillId="11" borderId="4" xfId="0" applyNumberFormat="1" applyFill="1" applyBorder="1" applyAlignment="1">
      <alignment horizontal="center"/>
    </xf>
    <xf numFmtId="164" fontId="0" fillId="11" borderId="11" xfId="0" applyNumberFormat="1" applyFill="1" applyBorder="1" applyAlignment="1">
      <alignment horizontal="center"/>
    </xf>
    <xf numFmtId="0" fontId="13" fillId="0" borderId="0" xfId="0" applyFont="1" applyAlignment="1">
      <alignment horizontal="left"/>
    </xf>
    <xf numFmtId="0" fontId="1" fillId="0" borderId="0" xfId="0" applyFont="1" applyAlignment="1">
      <alignment horizontal="center"/>
    </xf>
    <xf numFmtId="0" fontId="3"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1" fillId="0" borderId="0" xfId="0" applyFont="1" applyAlignment="1">
      <alignment horizontal="center" wrapText="1"/>
    </xf>
    <xf numFmtId="0" fontId="9" fillId="0" borderId="0" xfId="0" applyFont="1" applyAlignment="1">
      <alignment horizontal="left" wrapText="1"/>
    </xf>
    <xf numFmtId="0" fontId="1" fillId="0" borderId="0" xfId="0" applyFont="1" applyAlignment="1">
      <alignment horizontal="left" wrapText="1"/>
    </xf>
    <xf numFmtId="0" fontId="13" fillId="0" borderId="0" xfId="0" applyFont="1" applyAlignment="1">
      <alignment horizontal="left" wrapText="1"/>
    </xf>
    <xf numFmtId="0" fontId="11"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648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60"/>
  <sheetViews>
    <sheetView tabSelected="1" topLeftCell="A36" workbookViewId="0">
      <selection activeCell="A57" sqref="A57"/>
    </sheetView>
  </sheetViews>
  <sheetFormatPr defaultRowHeight="15"/>
  <cols>
    <col min="1" max="1" width="28" customWidth="1"/>
    <col min="2" max="2" width="23.7109375" customWidth="1"/>
    <col min="3" max="3" width="9.7109375" customWidth="1"/>
    <col min="4" max="4" width="20.85546875" customWidth="1"/>
    <col min="5" max="5" width="14.7109375" customWidth="1"/>
    <col min="6" max="6" width="13.28515625" customWidth="1"/>
    <col min="7" max="7" width="12.42578125" customWidth="1"/>
    <col min="8" max="8" width="38.5703125" bestFit="1" customWidth="1"/>
    <col min="9" max="9" width="15.140625" customWidth="1"/>
    <col min="11" max="11" width="12.5703125" bestFit="1" customWidth="1"/>
  </cols>
  <sheetData>
    <row r="1" spans="1:15" ht="27.75" customHeight="1">
      <c r="A1" s="73" t="s">
        <v>0</v>
      </c>
      <c r="B1" s="73"/>
      <c r="C1" s="73"/>
      <c r="D1" s="73"/>
      <c r="E1" s="73"/>
    </row>
    <row r="2" spans="1:15">
      <c r="A2" s="73"/>
      <c r="B2" s="73"/>
      <c r="C2" s="73"/>
      <c r="D2" s="73"/>
      <c r="E2" s="73"/>
    </row>
    <row r="3" spans="1:15" s="1" customFormat="1" ht="7.5" customHeight="1">
      <c r="A3" s="74" t="s">
        <v>1</v>
      </c>
      <c r="B3" s="75"/>
      <c r="C3" s="75"/>
      <c r="D3" s="75"/>
      <c r="E3" s="75"/>
    </row>
    <row r="4" spans="1:15" s="1" customFormat="1" ht="17.25" hidden="1" customHeight="1">
      <c r="A4" s="75"/>
      <c r="B4" s="75"/>
      <c r="C4" s="75"/>
      <c r="D4" s="75"/>
      <c r="E4" s="75"/>
    </row>
    <row r="5" spans="1:15" s="1" customFormat="1">
      <c r="A5" s="75"/>
      <c r="B5" s="75"/>
      <c r="C5" s="75"/>
      <c r="D5" s="75"/>
      <c r="E5" s="75"/>
    </row>
    <row r="7" spans="1:15">
      <c r="A7" s="74" t="s">
        <v>2</v>
      </c>
      <c r="B7" s="75"/>
      <c r="C7" s="75"/>
      <c r="D7" s="75"/>
      <c r="E7" s="75"/>
    </row>
    <row r="8" spans="1:15" ht="22.5" customHeight="1">
      <c r="A8" s="75"/>
      <c r="B8" s="75"/>
      <c r="C8" s="75"/>
      <c r="D8" s="75"/>
      <c r="E8" s="75"/>
    </row>
    <row r="9" spans="1:15" ht="15.75" customHeight="1">
      <c r="A9" s="2"/>
      <c r="B9" s="2"/>
      <c r="C9" s="2"/>
      <c r="D9" s="2"/>
      <c r="E9" s="2"/>
      <c r="F9" s="2"/>
      <c r="G9" s="2"/>
    </row>
    <row r="10" spans="1:15">
      <c r="A10" s="76" t="s">
        <v>3</v>
      </c>
      <c r="B10" s="76"/>
      <c r="C10" s="76"/>
      <c r="D10" s="76"/>
      <c r="E10" s="76"/>
    </row>
    <row r="11" spans="1:15">
      <c r="A11" s="7"/>
      <c r="B11" s="7"/>
      <c r="C11" s="7"/>
      <c r="D11" s="7"/>
      <c r="E11" s="7"/>
      <c r="F11" s="7"/>
      <c r="G11" s="7"/>
    </row>
    <row r="12" spans="1:15" s="1" customFormat="1" ht="76.5">
      <c r="A12" s="6" t="s">
        <v>4</v>
      </c>
      <c r="B12" s="6" t="s">
        <v>5</v>
      </c>
      <c r="C12" s="6" t="s">
        <v>6</v>
      </c>
      <c r="D12" s="6" t="s">
        <v>7</v>
      </c>
      <c r="E12" s="6" t="s">
        <v>8</v>
      </c>
      <c r="F12" s="6" t="s">
        <v>9</v>
      </c>
      <c r="G12" s="24" t="s">
        <v>10</v>
      </c>
      <c r="H12" s="66" t="s">
        <v>11</v>
      </c>
    </row>
    <row r="13" spans="1:15" ht="30.75" customHeight="1">
      <c r="A13" s="12" t="s">
        <v>12</v>
      </c>
      <c r="B13" s="12" t="s">
        <v>13</v>
      </c>
      <c r="C13" s="12">
        <v>12345</v>
      </c>
      <c r="D13" s="12" t="s">
        <v>14</v>
      </c>
      <c r="E13" s="18">
        <v>25</v>
      </c>
      <c r="F13" s="18">
        <v>18</v>
      </c>
      <c r="G13" s="39">
        <f>F13/E13</f>
        <v>0.72</v>
      </c>
      <c r="H13" s="67" t="s">
        <v>15</v>
      </c>
      <c r="I13" s="77" t="s">
        <v>16</v>
      </c>
      <c r="J13" s="77"/>
      <c r="K13" s="77"/>
    </row>
    <row r="14" spans="1:15">
      <c r="A14" s="30" t="s">
        <v>17</v>
      </c>
      <c r="B14" s="30" t="s">
        <v>18</v>
      </c>
      <c r="C14" s="30">
        <v>34418</v>
      </c>
      <c r="D14" s="30" t="s">
        <v>19</v>
      </c>
      <c r="E14" s="31">
        <v>10</v>
      </c>
      <c r="F14" s="31">
        <v>7</v>
      </c>
      <c r="G14" s="57">
        <f>F14/E14</f>
        <v>0.7</v>
      </c>
      <c r="H14" s="55" t="s">
        <v>15</v>
      </c>
      <c r="I14" s="60">
        <f>SUM(E14:E35)</f>
        <v>231</v>
      </c>
      <c r="J14" s="46">
        <f>SUM(F14:F35)</f>
        <v>172</v>
      </c>
      <c r="K14" s="47">
        <f>J14/I14</f>
        <v>0.74458874458874458</v>
      </c>
      <c r="L14" s="42" t="s">
        <v>20</v>
      </c>
      <c r="M14" s="38" t="s">
        <v>21</v>
      </c>
      <c r="N14" s="38"/>
      <c r="O14" s="38"/>
    </row>
    <row r="15" spans="1:15">
      <c r="A15" s="30" t="s">
        <v>22</v>
      </c>
      <c r="B15" s="30" t="s">
        <v>23</v>
      </c>
      <c r="C15" s="30">
        <v>14673</v>
      </c>
      <c r="D15" s="30" t="s">
        <v>24</v>
      </c>
      <c r="E15" s="31">
        <v>9</v>
      </c>
      <c r="F15" s="31">
        <v>8</v>
      </c>
      <c r="G15" s="57">
        <f t="shared" ref="G15:G17" si="0">F15/E15</f>
        <v>0.88888888888888884</v>
      </c>
      <c r="H15" s="55" t="s">
        <v>15</v>
      </c>
    </row>
    <row r="16" spans="1:15">
      <c r="A16" s="30" t="s">
        <v>25</v>
      </c>
      <c r="B16" s="30" t="s">
        <v>23</v>
      </c>
      <c r="C16" s="30">
        <v>11674</v>
      </c>
      <c r="D16" s="30" t="s">
        <v>26</v>
      </c>
      <c r="E16" s="31">
        <v>19</v>
      </c>
      <c r="F16" s="31">
        <v>9</v>
      </c>
      <c r="G16" s="57">
        <f t="shared" si="0"/>
        <v>0.47368421052631576</v>
      </c>
      <c r="H16" s="55" t="s">
        <v>15</v>
      </c>
    </row>
    <row r="17" spans="1:15">
      <c r="A17" s="30" t="s">
        <v>27</v>
      </c>
      <c r="B17" s="30" t="s">
        <v>28</v>
      </c>
      <c r="C17" s="30">
        <v>11677</v>
      </c>
      <c r="D17" s="30" t="s">
        <v>26</v>
      </c>
      <c r="E17" s="31">
        <v>7</v>
      </c>
      <c r="F17" s="31">
        <v>6</v>
      </c>
      <c r="G17" s="57">
        <f t="shared" si="0"/>
        <v>0.8571428571428571</v>
      </c>
      <c r="H17" s="55" t="s">
        <v>15</v>
      </c>
      <c r="I17" s="72" t="s">
        <v>29</v>
      </c>
      <c r="J17" s="72"/>
      <c r="K17" s="72"/>
    </row>
    <row r="18" spans="1:15">
      <c r="A18" s="30" t="s">
        <v>30</v>
      </c>
      <c r="B18" s="30" t="s">
        <v>31</v>
      </c>
      <c r="C18" s="30">
        <v>23826</v>
      </c>
      <c r="D18" s="30" t="s">
        <v>32</v>
      </c>
      <c r="E18" s="31">
        <v>14</v>
      </c>
      <c r="F18" s="31">
        <v>10</v>
      </c>
      <c r="G18" s="57">
        <f>F18/E18</f>
        <v>0.7142857142857143</v>
      </c>
      <c r="H18" s="55" t="s">
        <v>15</v>
      </c>
      <c r="I18" s="60">
        <f>SUM(E36:E48)</f>
        <v>238</v>
      </c>
      <c r="J18" s="46">
        <f>SUM(F36:F48)</f>
        <v>160</v>
      </c>
      <c r="K18" s="47">
        <f>J18/I18</f>
        <v>0.67226890756302526</v>
      </c>
      <c r="L18" s="42" t="s">
        <v>33</v>
      </c>
      <c r="M18" s="38" t="s">
        <v>34</v>
      </c>
      <c r="N18" s="38"/>
      <c r="O18" s="38"/>
    </row>
    <row r="19" spans="1:15">
      <c r="A19" s="30" t="s">
        <v>35</v>
      </c>
      <c r="B19" s="30" t="s">
        <v>31</v>
      </c>
      <c r="C19" s="30">
        <v>23826</v>
      </c>
      <c r="D19" s="30" t="s">
        <v>19</v>
      </c>
      <c r="E19" s="31">
        <v>11</v>
      </c>
      <c r="F19" s="31">
        <v>10</v>
      </c>
      <c r="G19" s="57">
        <f t="shared" ref="G19:G21" si="1">F19/E19</f>
        <v>0.90909090909090906</v>
      </c>
      <c r="H19" s="55" t="s">
        <v>15</v>
      </c>
    </row>
    <row r="20" spans="1:15">
      <c r="A20" s="30" t="s">
        <v>36</v>
      </c>
      <c r="B20" s="30" t="s">
        <v>37</v>
      </c>
      <c r="C20" s="30">
        <v>25089</v>
      </c>
      <c r="D20" s="30" t="s">
        <v>26</v>
      </c>
      <c r="E20" s="31">
        <v>4</v>
      </c>
      <c r="F20" s="31">
        <v>4</v>
      </c>
      <c r="G20" s="57">
        <f t="shared" si="1"/>
        <v>1</v>
      </c>
      <c r="H20" s="55" t="s">
        <v>15</v>
      </c>
    </row>
    <row r="21" spans="1:15">
      <c r="A21" s="20" t="s">
        <v>17</v>
      </c>
      <c r="B21" s="20" t="s">
        <v>38</v>
      </c>
      <c r="C21" s="20">
        <v>34418</v>
      </c>
      <c r="D21" s="20" t="s">
        <v>19</v>
      </c>
      <c r="E21" s="21">
        <v>12</v>
      </c>
      <c r="F21" s="21">
        <v>9</v>
      </c>
      <c r="G21" s="58">
        <f t="shared" si="1"/>
        <v>0.75</v>
      </c>
      <c r="H21" s="55" t="s">
        <v>15</v>
      </c>
    </row>
    <row r="22" spans="1:15">
      <c r="A22" s="22" t="s">
        <v>25</v>
      </c>
      <c r="B22" s="20" t="s">
        <v>39</v>
      </c>
      <c r="C22" s="20">
        <v>11674</v>
      </c>
      <c r="D22" s="20" t="s">
        <v>19</v>
      </c>
      <c r="E22" s="21">
        <v>11</v>
      </c>
      <c r="F22" s="21">
        <v>8</v>
      </c>
      <c r="G22" s="58">
        <f t="shared" ref="G22:G29" si="2">F22/E22</f>
        <v>0.72727272727272729</v>
      </c>
      <c r="H22" s="55" t="s">
        <v>15</v>
      </c>
    </row>
    <row r="23" spans="1:15">
      <c r="A23" s="22" t="s">
        <v>40</v>
      </c>
      <c r="B23" s="20" t="s">
        <v>39</v>
      </c>
      <c r="C23" s="20">
        <v>15715</v>
      </c>
      <c r="D23" s="20" t="s">
        <v>32</v>
      </c>
      <c r="E23" s="21">
        <v>16</v>
      </c>
      <c r="F23" s="21">
        <v>15</v>
      </c>
      <c r="G23" s="58">
        <f t="shared" si="2"/>
        <v>0.9375</v>
      </c>
      <c r="H23" s="55" t="s">
        <v>15</v>
      </c>
    </row>
    <row r="24" spans="1:15">
      <c r="A24" s="22" t="s">
        <v>41</v>
      </c>
      <c r="B24" s="20" t="s">
        <v>42</v>
      </c>
      <c r="C24" s="20">
        <v>14671</v>
      </c>
      <c r="D24" s="20" t="s">
        <v>19</v>
      </c>
      <c r="E24" s="21">
        <v>14</v>
      </c>
      <c r="F24" s="21">
        <v>12</v>
      </c>
      <c r="G24" s="58">
        <f t="shared" si="2"/>
        <v>0.8571428571428571</v>
      </c>
      <c r="H24" s="55" t="s">
        <v>15</v>
      </c>
    </row>
    <row r="25" spans="1:15">
      <c r="A25" s="22" t="s">
        <v>27</v>
      </c>
      <c r="B25" s="20" t="s">
        <v>42</v>
      </c>
      <c r="C25" s="20">
        <v>11677</v>
      </c>
      <c r="D25" s="20" t="s">
        <v>26</v>
      </c>
      <c r="E25" s="21">
        <v>5</v>
      </c>
      <c r="F25" s="21">
        <v>3</v>
      </c>
      <c r="G25" s="58">
        <f t="shared" si="2"/>
        <v>0.6</v>
      </c>
      <c r="H25" s="55" t="s">
        <v>15</v>
      </c>
    </row>
    <row r="26" spans="1:15">
      <c r="A26" s="22" t="s">
        <v>35</v>
      </c>
      <c r="B26" s="20" t="s">
        <v>43</v>
      </c>
      <c r="C26" s="20">
        <v>22745</v>
      </c>
      <c r="D26" s="20" t="s">
        <v>19</v>
      </c>
      <c r="E26" s="21">
        <v>12</v>
      </c>
      <c r="F26" s="21">
        <v>8</v>
      </c>
      <c r="G26" s="58">
        <f t="shared" si="2"/>
        <v>0.66666666666666663</v>
      </c>
      <c r="H26" s="55" t="s">
        <v>15</v>
      </c>
    </row>
    <row r="27" spans="1:15">
      <c r="A27" s="22" t="s">
        <v>25</v>
      </c>
      <c r="B27" s="20" t="s">
        <v>43</v>
      </c>
      <c r="C27" s="20">
        <v>23826</v>
      </c>
      <c r="D27" s="20" t="s">
        <v>32</v>
      </c>
      <c r="E27" s="21">
        <v>9</v>
      </c>
      <c r="F27" s="21">
        <v>6</v>
      </c>
      <c r="G27" s="58">
        <f t="shared" si="2"/>
        <v>0.66666666666666663</v>
      </c>
      <c r="H27" s="55" t="s">
        <v>15</v>
      </c>
    </row>
    <row r="28" spans="1:15">
      <c r="A28" s="33" t="s">
        <v>17</v>
      </c>
      <c r="B28" s="30" t="s">
        <v>44</v>
      </c>
      <c r="C28" s="30">
        <v>34418</v>
      </c>
      <c r="D28" s="30" t="s">
        <v>19</v>
      </c>
      <c r="E28" s="37">
        <v>12</v>
      </c>
      <c r="F28" s="37">
        <v>8</v>
      </c>
      <c r="G28" s="57">
        <f t="shared" si="2"/>
        <v>0.66666666666666663</v>
      </c>
      <c r="H28" s="55" t="s">
        <v>15</v>
      </c>
      <c r="I28" t="s">
        <v>45</v>
      </c>
    </row>
    <row r="29" spans="1:15">
      <c r="A29" s="33" t="s">
        <v>46</v>
      </c>
      <c r="B29" s="30" t="s">
        <v>47</v>
      </c>
      <c r="C29" s="30">
        <v>15715</v>
      </c>
      <c r="D29" s="30" t="s">
        <v>19</v>
      </c>
      <c r="E29" s="37">
        <v>11</v>
      </c>
      <c r="F29" s="37">
        <v>8</v>
      </c>
      <c r="G29" s="57">
        <f t="shared" si="2"/>
        <v>0.72727272727272729</v>
      </c>
      <c r="H29" s="55" t="s">
        <v>15</v>
      </c>
      <c r="I29" s="48">
        <f>SUM(E28:E34)</f>
        <v>67</v>
      </c>
      <c r="J29" s="48">
        <f>SUM(F28:F34)</f>
        <v>49</v>
      </c>
      <c r="K29" s="49">
        <f>J29/I29</f>
        <v>0.73134328358208955</v>
      </c>
    </row>
    <row r="30" spans="1:15" hidden="1">
      <c r="A30" s="33" t="s">
        <v>48</v>
      </c>
      <c r="B30" s="30" t="s">
        <v>49</v>
      </c>
      <c r="C30" s="30">
        <v>18751</v>
      </c>
      <c r="D30" s="36" t="s">
        <v>50</v>
      </c>
      <c r="E30" s="37"/>
      <c r="F30" s="37"/>
      <c r="G30" s="59" t="e">
        <f t="shared" ref="G30:G56" si="3">F30/E30</f>
        <v>#DIV/0!</v>
      </c>
      <c r="H30" s="55" t="s">
        <v>15</v>
      </c>
    </row>
    <row r="31" spans="1:15">
      <c r="A31" s="33" t="s">
        <v>51</v>
      </c>
      <c r="B31" s="30" t="s">
        <v>49</v>
      </c>
      <c r="C31" s="30">
        <v>14671</v>
      </c>
      <c r="D31" s="30" t="s">
        <v>19</v>
      </c>
      <c r="E31" s="37">
        <v>12</v>
      </c>
      <c r="F31" s="37">
        <v>9</v>
      </c>
      <c r="G31" s="57">
        <f t="shared" si="3"/>
        <v>0.75</v>
      </c>
      <c r="H31" s="55" t="s">
        <v>15</v>
      </c>
    </row>
    <row r="32" spans="1:15">
      <c r="A32" s="33" t="s">
        <v>46</v>
      </c>
      <c r="B32" s="30" t="s">
        <v>47</v>
      </c>
      <c r="C32" s="30">
        <v>15715</v>
      </c>
      <c r="D32" s="30" t="s">
        <v>19</v>
      </c>
      <c r="E32" s="37">
        <v>10</v>
      </c>
      <c r="F32" s="37">
        <v>7</v>
      </c>
      <c r="G32" s="57">
        <f t="shared" si="3"/>
        <v>0.7</v>
      </c>
      <c r="H32" s="55" t="s">
        <v>15</v>
      </c>
    </row>
    <row r="33" spans="1:11">
      <c r="A33" s="30" t="s">
        <v>52</v>
      </c>
      <c r="B33" s="30" t="s">
        <v>53</v>
      </c>
      <c r="C33" s="30">
        <v>22745</v>
      </c>
      <c r="D33" s="30" t="s">
        <v>19</v>
      </c>
      <c r="E33" s="37">
        <v>10</v>
      </c>
      <c r="F33" s="37">
        <v>8</v>
      </c>
      <c r="G33" s="57">
        <f t="shared" si="3"/>
        <v>0.8</v>
      </c>
      <c r="H33" s="55" t="s">
        <v>15</v>
      </c>
    </row>
    <row r="34" spans="1:11">
      <c r="A34" s="30" t="s">
        <v>54</v>
      </c>
      <c r="B34" s="30" t="s">
        <v>55</v>
      </c>
      <c r="C34" s="30">
        <v>27329</v>
      </c>
      <c r="D34" s="30" t="s">
        <v>19</v>
      </c>
      <c r="E34" s="37">
        <v>12</v>
      </c>
      <c r="F34" s="37">
        <v>9</v>
      </c>
      <c r="G34" s="57">
        <f t="shared" si="3"/>
        <v>0.75</v>
      </c>
      <c r="H34" s="55" t="s">
        <v>15</v>
      </c>
    </row>
    <row r="35" spans="1:11">
      <c r="A35" s="5" t="s">
        <v>52</v>
      </c>
      <c r="B35" s="5" t="s">
        <v>56</v>
      </c>
      <c r="C35" s="5">
        <v>34418</v>
      </c>
      <c r="D35" s="5" t="s">
        <v>19</v>
      </c>
      <c r="E35" s="50">
        <v>11</v>
      </c>
      <c r="F35" s="50">
        <v>8</v>
      </c>
      <c r="G35" s="40">
        <f t="shared" si="3"/>
        <v>0.72727272727272729</v>
      </c>
      <c r="H35" s="55" t="s">
        <v>15</v>
      </c>
    </row>
    <row r="36" spans="1:11">
      <c r="A36" s="5" t="s">
        <v>57</v>
      </c>
      <c r="B36" s="20" t="s">
        <v>58</v>
      </c>
      <c r="C36" s="5">
        <v>11214</v>
      </c>
      <c r="D36" s="5" t="s">
        <v>59</v>
      </c>
      <c r="E36" s="50">
        <v>26</v>
      </c>
      <c r="F36" s="50">
        <v>15</v>
      </c>
      <c r="G36" s="40">
        <f t="shared" si="3"/>
        <v>0.57692307692307687</v>
      </c>
      <c r="H36" s="56" t="s">
        <v>60</v>
      </c>
      <c r="I36" t="s">
        <v>61</v>
      </c>
    </row>
    <row r="37" spans="1:11">
      <c r="A37" s="5" t="s">
        <v>52</v>
      </c>
      <c r="B37" s="20" t="s">
        <v>13</v>
      </c>
      <c r="C37" s="5">
        <v>14873</v>
      </c>
      <c r="D37" s="5" t="s">
        <v>19</v>
      </c>
      <c r="E37" s="50">
        <v>18</v>
      </c>
      <c r="F37" s="50">
        <v>15</v>
      </c>
      <c r="G37" s="10">
        <f t="shared" si="3"/>
        <v>0.83333333333333337</v>
      </c>
      <c r="I37" s="48">
        <f>SUM(E35:E41)</f>
        <v>113</v>
      </c>
      <c r="J37" s="48">
        <f>SUM(F35:F41)</f>
        <v>71</v>
      </c>
      <c r="K37" s="49">
        <f>J37/I37</f>
        <v>0.62831858407079644</v>
      </c>
    </row>
    <row r="38" spans="1:11">
      <c r="A38" s="5" t="s">
        <v>62</v>
      </c>
      <c r="B38" s="20" t="s">
        <v>13</v>
      </c>
      <c r="C38" s="5">
        <v>12747</v>
      </c>
      <c r="D38" s="5" t="s">
        <v>19</v>
      </c>
      <c r="E38" s="50">
        <v>14</v>
      </c>
      <c r="F38" s="50">
        <v>9</v>
      </c>
      <c r="G38" s="10">
        <f t="shared" si="3"/>
        <v>0.6428571428571429</v>
      </c>
    </row>
    <row r="39" spans="1:11">
      <c r="A39" s="5" t="s">
        <v>63</v>
      </c>
      <c r="B39" s="20" t="s">
        <v>64</v>
      </c>
      <c r="C39" s="5">
        <v>26778</v>
      </c>
      <c r="D39" s="20" t="s">
        <v>26</v>
      </c>
      <c r="E39" s="50">
        <v>24</v>
      </c>
      <c r="F39" s="50">
        <v>10</v>
      </c>
      <c r="G39" s="19">
        <f t="shared" si="3"/>
        <v>0.41666666666666669</v>
      </c>
    </row>
    <row r="40" spans="1:11" hidden="1">
      <c r="A40" s="5" t="s">
        <v>65</v>
      </c>
      <c r="B40" s="20" t="s">
        <v>66</v>
      </c>
      <c r="C40" s="5">
        <v>24182</v>
      </c>
      <c r="D40" s="36" t="s">
        <v>50</v>
      </c>
      <c r="E40" s="50"/>
      <c r="F40" s="50"/>
      <c r="G40" s="16" t="e">
        <f t="shared" ref="G40" si="4">F40/E40</f>
        <v>#DIV/0!</v>
      </c>
    </row>
    <row r="41" spans="1:11">
      <c r="A41" s="5" t="s">
        <v>52</v>
      </c>
      <c r="B41" s="20" t="s">
        <v>67</v>
      </c>
      <c r="C41" s="5">
        <v>34418</v>
      </c>
      <c r="D41" s="5" t="s">
        <v>32</v>
      </c>
      <c r="E41" s="50">
        <v>20</v>
      </c>
      <c r="F41" s="50">
        <v>14</v>
      </c>
      <c r="G41" s="10">
        <f t="shared" si="3"/>
        <v>0.7</v>
      </c>
      <c r="H41" s="61" t="s">
        <v>68</v>
      </c>
    </row>
    <row r="42" spans="1:11">
      <c r="A42" s="30" t="s">
        <v>57</v>
      </c>
      <c r="B42" s="30" t="s">
        <v>69</v>
      </c>
      <c r="C42" s="30">
        <v>11214</v>
      </c>
      <c r="D42" s="30" t="s">
        <v>59</v>
      </c>
      <c r="E42" s="31">
        <v>27</v>
      </c>
      <c r="F42" s="31">
        <v>21</v>
      </c>
      <c r="G42" s="32">
        <f t="shared" si="3"/>
        <v>0.77777777777777779</v>
      </c>
      <c r="I42" t="s">
        <v>70</v>
      </c>
    </row>
    <row r="43" spans="1:11">
      <c r="A43" s="30" t="s">
        <v>71</v>
      </c>
      <c r="B43" s="30" t="s">
        <v>69</v>
      </c>
      <c r="C43" s="30">
        <v>13080</v>
      </c>
      <c r="D43" s="30" t="s">
        <v>26</v>
      </c>
      <c r="E43" s="31">
        <v>20</v>
      </c>
      <c r="F43" s="31">
        <v>12</v>
      </c>
      <c r="G43" s="32">
        <f t="shared" si="3"/>
        <v>0.6</v>
      </c>
      <c r="I43" s="48">
        <f>SUM(E42:E48)</f>
        <v>136</v>
      </c>
      <c r="J43" s="48">
        <f>SUM(F42:F48)</f>
        <v>97</v>
      </c>
      <c r="K43" s="49">
        <f>J43/I43</f>
        <v>0.71323529411764708</v>
      </c>
    </row>
    <row r="44" spans="1:11">
      <c r="A44" s="30" t="s">
        <v>52</v>
      </c>
      <c r="B44" s="30" t="s">
        <v>72</v>
      </c>
      <c r="C44" s="30">
        <v>14873</v>
      </c>
      <c r="D44" s="30" t="s">
        <v>32</v>
      </c>
      <c r="E44" s="31">
        <v>21</v>
      </c>
      <c r="F44" s="31">
        <v>14</v>
      </c>
      <c r="G44" s="32">
        <f t="shared" si="3"/>
        <v>0.66666666666666663</v>
      </c>
    </row>
    <row r="45" spans="1:11">
      <c r="A45" s="30" t="s">
        <v>62</v>
      </c>
      <c r="B45" s="30" t="s">
        <v>72</v>
      </c>
      <c r="C45" s="30">
        <v>12747</v>
      </c>
      <c r="D45" s="30" t="s">
        <v>26</v>
      </c>
      <c r="E45" s="31">
        <v>19</v>
      </c>
      <c r="F45" s="31">
        <v>12</v>
      </c>
      <c r="G45" s="32">
        <f t="shared" si="3"/>
        <v>0.63157894736842102</v>
      </c>
    </row>
    <row r="46" spans="1:11">
      <c r="A46" s="30" t="s">
        <v>73</v>
      </c>
      <c r="B46" s="30" t="s">
        <v>74</v>
      </c>
      <c r="C46" s="30">
        <v>26778</v>
      </c>
      <c r="D46" s="30" t="s">
        <v>32</v>
      </c>
      <c r="E46" s="31">
        <v>24</v>
      </c>
      <c r="F46" s="31">
        <v>17</v>
      </c>
      <c r="G46" s="32">
        <f t="shared" si="3"/>
        <v>0.70833333333333337</v>
      </c>
    </row>
    <row r="47" spans="1:11">
      <c r="A47" s="30" t="s">
        <v>75</v>
      </c>
      <c r="B47" s="30" t="s">
        <v>76</v>
      </c>
      <c r="C47" s="30">
        <v>24182</v>
      </c>
      <c r="D47" s="30" t="s">
        <v>32</v>
      </c>
      <c r="E47" s="31">
        <v>6</v>
      </c>
      <c r="F47" s="31">
        <v>5</v>
      </c>
      <c r="G47" s="32">
        <f t="shared" si="3"/>
        <v>0.83333333333333337</v>
      </c>
    </row>
    <row r="48" spans="1:11">
      <c r="A48" s="30" t="s">
        <v>52</v>
      </c>
      <c r="B48" s="30" t="s">
        <v>77</v>
      </c>
      <c r="C48" s="30">
        <v>34418</v>
      </c>
      <c r="D48" s="30" t="s">
        <v>32</v>
      </c>
      <c r="E48" s="31">
        <v>19</v>
      </c>
      <c r="F48" s="31">
        <v>16</v>
      </c>
      <c r="G48" s="32">
        <f t="shared" si="3"/>
        <v>0.84210526315789469</v>
      </c>
      <c r="H48" s="61" t="s">
        <v>68</v>
      </c>
    </row>
    <row r="49" spans="1:11">
      <c r="A49" s="52" t="s">
        <v>46</v>
      </c>
      <c r="B49" s="52" t="s">
        <v>78</v>
      </c>
      <c r="C49" s="52">
        <v>13080</v>
      </c>
      <c r="D49" s="52" t="s">
        <v>26</v>
      </c>
      <c r="E49" s="53">
        <v>22</v>
      </c>
      <c r="F49" s="53">
        <v>15</v>
      </c>
      <c r="G49" s="54">
        <f t="shared" si="3"/>
        <v>0.68181818181818177</v>
      </c>
      <c r="H49" s="62" t="s">
        <v>79</v>
      </c>
      <c r="I49" t="s">
        <v>80</v>
      </c>
    </row>
    <row r="50" spans="1:11">
      <c r="A50" s="5" t="s">
        <v>57</v>
      </c>
      <c r="B50" s="52" t="s">
        <v>78</v>
      </c>
      <c r="C50" s="5">
        <v>11214</v>
      </c>
      <c r="D50" s="5" t="s">
        <v>32</v>
      </c>
      <c r="E50" s="11">
        <v>17</v>
      </c>
      <c r="F50" s="11">
        <v>13</v>
      </c>
      <c r="G50" s="10">
        <f t="shared" si="3"/>
        <v>0.76470588235294112</v>
      </c>
      <c r="H50" s="62" t="s">
        <v>81</v>
      </c>
      <c r="I50" s="48">
        <f>SUM(E49:E55)</f>
        <v>73</v>
      </c>
      <c r="J50" s="48">
        <f>SUM(F49:F55)</f>
        <v>53</v>
      </c>
      <c r="K50" s="49">
        <f>J50/I50</f>
        <v>0.72602739726027399</v>
      </c>
    </row>
    <row r="51" spans="1:11">
      <c r="A51" s="5" t="s">
        <v>48</v>
      </c>
      <c r="B51" s="5" t="s">
        <v>82</v>
      </c>
      <c r="C51" s="5">
        <v>14873</v>
      </c>
      <c r="D51" s="5" t="s">
        <v>32</v>
      </c>
      <c r="E51" s="11">
        <v>20</v>
      </c>
      <c r="F51" s="11">
        <v>16</v>
      </c>
      <c r="G51" s="10">
        <f t="shared" si="3"/>
        <v>0.8</v>
      </c>
      <c r="H51" s="62" t="s">
        <v>81</v>
      </c>
    </row>
    <row r="52" spans="1:11">
      <c r="A52" s="5" t="s">
        <v>63</v>
      </c>
      <c r="B52" s="5" t="s">
        <v>82</v>
      </c>
      <c r="C52" s="5">
        <v>12747</v>
      </c>
      <c r="D52" s="5" t="s">
        <v>26</v>
      </c>
      <c r="E52" s="11">
        <v>14</v>
      </c>
      <c r="F52" s="11">
        <v>9</v>
      </c>
      <c r="G52" s="10">
        <f t="shared" si="3"/>
        <v>0.6428571428571429</v>
      </c>
      <c r="H52" s="62" t="s">
        <v>81</v>
      </c>
    </row>
    <row r="53" spans="1:11">
      <c r="A53" s="5" t="s">
        <v>63</v>
      </c>
      <c r="B53" s="5" t="s">
        <v>83</v>
      </c>
      <c r="C53" s="5">
        <v>26778</v>
      </c>
      <c r="D53" s="5" t="s">
        <v>32</v>
      </c>
      <c r="E53" s="11"/>
      <c r="F53" s="11"/>
      <c r="G53" s="10" t="e">
        <f t="shared" si="3"/>
        <v>#DIV/0!</v>
      </c>
    </row>
    <row r="54" spans="1:11">
      <c r="A54" s="5" t="s">
        <v>84</v>
      </c>
      <c r="B54" s="5" t="s">
        <v>85</v>
      </c>
      <c r="C54" s="5">
        <v>28237</v>
      </c>
      <c r="D54" s="5" t="s">
        <v>50</v>
      </c>
      <c r="E54" s="28"/>
      <c r="F54" s="28"/>
      <c r="G54" s="29" t="e">
        <f t="shared" ref="G54" si="5">F54/E54</f>
        <v>#DIV/0!</v>
      </c>
    </row>
    <row r="55" spans="1:11">
      <c r="A55" s="5"/>
      <c r="B55" s="5"/>
      <c r="C55" s="5"/>
      <c r="D55" s="5"/>
      <c r="E55" s="28"/>
      <c r="F55" s="28"/>
      <c r="G55" s="29"/>
    </row>
    <row r="56" spans="1:11">
      <c r="E56" s="27">
        <f>SUM(E14:E55)</f>
        <v>542</v>
      </c>
      <c r="F56" s="35">
        <f>SUM(F14:F55)</f>
        <v>385</v>
      </c>
      <c r="G56" s="34">
        <f t="shared" si="3"/>
        <v>0.71033210332103325</v>
      </c>
    </row>
    <row r="60" spans="1:11">
      <c r="E60" s="48"/>
      <c r="F60" s="48"/>
      <c r="G60" s="68"/>
    </row>
  </sheetData>
  <mergeCells count="6">
    <mergeCell ref="I17:K17"/>
    <mergeCell ref="A1:E2"/>
    <mergeCell ref="A3:E5"/>
    <mergeCell ref="A7:E8"/>
    <mergeCell ref="A10:E10"/>
    <mergeCell ref="I13:K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F38"/>
  <sheetViews>
    <sheetView workbookViewId="0">
      <selection activeCell="H12" sqref="H12"/>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8" t="s">
        <v>145</v>
      </c>
      <c r="B1" s="9"/>
      <c r="C1" s="9"/>
      <c r="D1" s="9"/>
    </row>
    <row r="3" spans="1:6" s="1" customFormat="1" ht="16.5" customHeight="1">
      <c r="A3" s="75" t="s">
        <v>146</v>
      </c>
      <c r="B3" s="75"/>
      <c r="C3" s="75"/>
      <c r="D3" s="75"/>
      <c r="E3" s="75"/>
    </row>
    <row r="4" spans="1:6" s="1" customFormat="1" ht="17.25" customHeight="1">
      <c r="A4" s="75"/>
      <c r="B4" s="75"/>
      <c r="C4" s="75"/>
      <c r="D4" s="75"/>
      <c r="E4" s="75"/>
    </row>
    <row r="5" spans="1:6" s="1" customFormat="1">
      <c r="A5" s="75"/>
      <c r="B5" s="75"/>
      <c r="C5" s="75"/>
      <c r="D5" s="75"/>
      <c r="E5" s="75"/>
    </row>
    <row r="7" spans="1:6">
      <c r="A7" t="s">
        <v>147</v>
      </c>
    </row>
    <row r="9" spans="1:6" ht="15" customHeight="1">
      <c r="A9" s="76" t="s">
        <v>89</v>
      </c>
      <c r="B9" s="76"/>
      <c r="C9" s="76"/>
      <c r="D9" s="76"/>
      <c r="E9" s="76"/>
    </row>
    <row r="10" spans="1:6">
      <c r="A10" s="7"/>
      <c r="B10" s="7"/>
      <c r="C10" s="7"/>
      <c r="D10" s="7"/>
      <c r="E10" s="7"/>
    </row>
    <row r="11" spans="1:6" ht="30">
      <c r="A11" s="4" t="s">
        <v>4</v>
      </c>
      <c r="B11" s="4" t="s">
        <v>5</v>
      </c>
      <c r="C11" s="4" t="s">
        <v>6</v>
      </c>
      <c r="D11" s="4" t="s">
        <v>7</v>
      </c>
      <c r="E11" s="6" t="s">
        <v>102</v>
      </c>
      <c r="F11" s="3"/>
    </row>
    <row r="12" spans="1:6">
      <c r="A12" s="12" t="s">
        <v>112</v>
      </c>
      <c r="B12" s="12" t="s">
        <v>13</v>
      </c>
      <c r="C12" s="12">
        <v>12345</v>
      </c>
      <c r="D12" s="12" t="s">
        <v>14</v>
      </c>
      <c r="E12" s="13">
        <v>0.80420000000000003</v>
      </c>
    </row>
    <row r="13" spans="1:6">
      <c r="A13" s="5" t="s">
        <v>148</v>
      </c>
      <c r="B13" s="5" t="s">
        <v>85</v>
      </c>
      <c r="C13" s="5">
        <v>27621</v>
      </c>
      <c r="D13" s="5" t="s">
        <v>59</v>
      </c>
      <c r="E13" s="54"/>
    </row>
    <row r="14" spans="1:6">
      <c r="A14" s="5"/>
      <c r="B14" s="5"/>
      <c r="C14" s="5"/>
      <c r="D14" s="5"/>
      <c r="E14" s="10"/>
    </row>
    <row r="15" spans="1:6">
      <c r="A15" s="5"/>
      <c r="B15" s="5"/>
      <c r="C15" s="5"/>
      <c r="D15" s="5"/>
      <c r="E15" s="10"/>
    </row>
    <row r="16" spans="1:6">
      <c r="A16" s="5"/>
      <c r="B16" s="5"/>
      <c r="C16" s="5"/>
      <c r="D16" s="5"/>
      <c r="E16" s="10"/>
    </row>
    <row r="17" spans="1:5">
      <c r="A17" s="5"/>
      <c r="B17" s="5"/>
      <c r="C17" s="5"/>
      <c r="D17" s="5"/>
      <c r="E17" s="10"/>
    </row>
    <row r="18" spans="1:5">
      <c r="A18" s="5"/>
      <c r="B18" s="5"/>
      <c r="C18" s="5"/>
      <c r="D18" s="5"/>
      <c r="E18" s="10"/>
    </row>
    <row r="19" spans="1:5">
      <c r="A19" s="5"/>
      <c r="B19" s="5"/>
      <c r="C19" s="5"/>
      <c r="D19" s="5"/>
      <c r="E19" s="10"/>
    </row>
    <row r="20" spans="1:5">
      <c r="A20" s="5"/>
      <c r="B20" s="5"/>
      <c r="C20" s="5"/>
      <c r="D20" s="5"/>
      <c r="E20" s="10"/>
    </row>
    <row r="21" spans="1:5">
      <c r="A21" s="5"/>
      <c r="B21" s="5"/>
      <c r="C21" s="5"/>
      <c r="D21" s="5"/>
      <c r="E21" s="10"/>
    </row>
    <row r="22" spans="1:5">
      <c r="A22" s="5"/>
      <c r="B22" s="5"/>
      <c r="C22" s="5"/>
      <c r="D22" s="5"/>
      <c r="E22" s="10"/>
    </row>
    <row r="23" spans="1:5">
      <c r="A23" s="5"/>
      <c r="B23" s="5"/>
      <c r="C23" s="5"/>
      <c r="D23" s="5"/>
      <c r="E23" s="10"/>
    </row>
    <row r="24" spans="1:5">
      <c r="A24" s="5"/>
      <c r="B24" s="5"/>
      <c r="C24" s="5"/>
      <c r="D24" s="5"/>
      <c r="E24" s="10"/>
    </row>
    <row r="25" spans="1:5">
      <c r="A25" s="5"/>
      <c r="B25" s="5"/>
      <c r="C25" s="5"/>
      <c r="D25" s="5"/>
      <c r="E25" s="10"/>
    </row>
    <row r="26" spans="1:5">
      <c r="A26" s="5"/>
      <c r="B26" s="5"/>
      <c r="C26" s="5"/>
      <c r="D26" s="5"/>
      <c r="E26" s="10"/>
    </row>
    <row r="27" spans="1:5">
      <c r="A27" s="5"/>
      <c r="B27" s="5"/>
      <c r="C27" s="5"/>
      <c r="D27" s="5"/>
      <c r="E27" s="10"/>
    </row>
    <row r="28" spans="1:5">
      <c r="A28" s="5"/>
      <c r="B28" s="5"/>
      <c r="C28" s="5"/>
      <c r="D28" s="5"/>
      <c r="E28" s="10"/>
    </row>
    <row r="29" spans="1:5">
      <c r="A29" s="5"/>
      <c r="B29" s="5"/>
      <c r="C29" s="5"/>
      <c r="D29" s="5"/>
      <c r="E29" s="10"/>
    </row>
    <row r="30" spans="1:5">
      <c r="A30" s="5"/>
      <c r="B30" s="5"/>
      <c r="C30" s="5"/>
      <c r="D30" s="5"/>
      <c r="E30" s="10"/>
    </row>
    <row r="31" spans="1:5">
      <c r="A31" s="5"/>
      <c r="B31" s="5"/>
      <c r="C31" s="5"/>
      <c r="D31" s="5"/>
      <c r="E31" s="10"/>
    </row>
    <row r="32" spans="1:5">
      <c r="A32" s="5"/>
      <c r="B32" s="5"/>
      <c r="C32" s="5"/>
      <c r="D32" s="5"/>
      <c r="E32" s="10"/>
    </row>
    <row r="33" spans="1:5">
      <c r="A33" s="5"/>
      <c r="B33" s="5"/>
      <c r="C33" s="5"/>
      <c r="D33" s="5"/>
      <c r="E33" s="10"/>
    </row>
    <row r="34" spans="1:5">
      <c r="A34" s="5"/>
      <c r="B34" s="5"/>
      <c r="C34" s="5"/>
      <c r="D34" s="5"/>
      <c r="E34" s="10"/>
    </row>
    <row r="35" spans="1:5">
      <c r="A35" s="5"/>
      <c r="B35" s="5"/>
      <c r="C35" s="5"/>
      <c r="D35" s="5"/>
      <c r="E35" s="10"/>
    </row>
    <row r="36" spans="1:5">
      <c r="A36" s="5"/>
      <c r="B36" s="5"/>
      <c r="C36" s="5"/>
      <c r="D36" s="5"/>
      <c r="E36" s="10"/>
    </row>
    <row r="37" spans="1:5">
      <c r="A37" s="5"/>
      <c r="B37" s="5"/>
      <c r="C37" s="5"/>
      <c r="D37" s="5"/>
      <c r="E37" s="10"/>
    </row>
    <row r="38" spans="1:5">
      <c r="A38" s="5"/>
      <c r="B38" s="5"/>
      <c r="C38" s="5"/>
      <c r="D38" s="5"/>
      <c r="E38" s="10"/>
    </row>
  </sheetData>
  <mergeCells count="2">
    <mergeCell ref="A3:E5"/>
    <mergeCell ref="A9:E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F15"/>
  <sheetViews>
    <sheetView workbookViewId="0">
      <selection activeCell="A38" sqref="A38"/>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8" t="s">
        <v>149</v>
      </c>
      <c r="B1" s="9"/>
      <c r="C1" s="9"/>
      <c r="D1" s="9"/>
    </row>
    <row r="3" spans="1:6" s="1" customFormat="1" ht="16.5" customHeight="1">
      <c r="A3" s="75" t="s">
        <v>150</v>
      </c>
      <c r="B3" s="75"/>
      <c r="C3" s="75"/>
      <c r="D3" s="75"/>
      <c r="E3" s="75"/>
    </row>
    <row r="4" spans="1:6" s="1" customFormat="1" ht="17.25" customHeight="1">
      <c r="A4" s="75"/>
      <c r="B4" s="75"/>
      <c r="C4" s="75"/>
      <c r="D4" s="75"/>
      <c r="E4" s="75"/>
    </row>
    <row r="5" spans="1:6" s="1" customFormat="1">
      <c r="A5" s="75"/>
      <c r="B5" s="75"/>
      <c r="C5" s="75"/>
      <c r="D5" s="75"/>
      <c r="E5" s="75"/>
    </row>
    <row r="7" spans="1:6">
      <c r="A7" t="s">
        <v>151</v>
      </c>
    </row>
    <row r="9" spans="1:6" ht="15" customHeight="1">
      <c r="A9" s="76" t="s">
        <v>89</v>
      </c>
      <c r="B9" s="76"/>
      <c r="C9" s="76"/>
      <c r="D9" s="76"/>
      <c r="E9" s="76"/>
    </row>
    <row r="10" spans="1:6">
      <c r="A10" s="7"/>
      <c r="B10" s="7"/>
      <c r="C10" s="7"/>
      <c r="D10" s="7"/>
      <c r="E10" s="7"/>
    </row>
    <row r="11" spans="1:6" ht="30">
      <c r="A11" s="4" t="s">
        <v>4</v>
      </c>
      <c r="B11" s="4" t="s">
        <v>5</v>
      </c>
      <c r="C11" s="4" t="s">
        <v>6</v>
      </c>
      <c r="D11" s="4" t="s">
        <v>7</v>
      </c>
      <c r="E11" s="6" t="s">
        <v>102</v>
      </c>
      <c r="F11" s="3"/>
    </row>
    <row r="12" spans="1:6">
      <c r="A12" s="12" t="s">
        <v>152</v>
      </c>
      <c r="B12" s="12" t="s">
        <v>13</v>
      </c>
      <c r="C12" s="12">
        <v>12345</v>
      </c>
      <c r="D12" s="12" t="s">
        <v>14</v>
      </c>
      <c r="E12" s="13">
        <v>0.80420000000000003</v>
      </c>
    </row>
    <row r="13" spans="1:6">
      <c r="A13" s="5" t="s">
        <v>153</v>
      </c>
      <c r="B13" s="5" t="s">
        <v>66</v>
      </c>
      <c r="C13" s="5">
        <v>25647</v>
      </c>
      <c r="D13" s="5" t="s">
        <v>59</v>
      </c>
      <c r="E13" s="10">
        <v>0.75249999999999995</v>
      </c>
    </row>
    <row r="14" spans="1:6">
      <c r="A14" s="5"/>
      <c r="B14" s="5"/>
      <c r="C14" s="5"/>
      <c r="D14" s="5"/>
      <c r="E14" s="10"/>
    </row>
    <row r="15" spans="1:6">
      <c r="A15" s="5"/>
      <c r="B15" s="5"/>
      <c r="C15" s="5"/>
      <c r="D15" s="5"/>
      <c r="E15" s="10"/>
    </row>
  </sheetData>
  <mergeCells count="2">
    <mergeCell ref="A3:E5"/>
    <mergeCell ref="A9:E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F39"/>
  <sheetViews>
    <sheetView workbookViewId="0">
      <selection activeCell="A14" sqref="A14"/>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73" t="s">
        <v>154</v>
      </c>
      <c r="B1" s="73"/>
      <c r="C1" s="73"/>
      <c r="D1" s="73"/>
      <c r="E1" s="73"/>
    </row>
    <row r="2" spans="1:6">
      <c r="A2" s="73"/>
      <c r="B2" s="73"/>
      <c r="C2" s="73"/>
      <c r="D2" s="73"/>
      <c r="E2" s="73"/>
    </row>
    <row r="3" spans="1:6" s="1" customFormat="1" ht="16.5" customHeight="1">
      <c r="A3" s="75" t="s">
        <v>155</v>
      </c>
      <c r="B3" s="75"/>
      <c r="C3" s="75"/>
      <c r="D3" s="75"/>
      <c r="E3" s="75"/>
    </row>
    <row r="4" spans="1:6" s="1" customFormat="1" ht="17.25" customHeight="1">
      <c r="A4" s="75"/>
      <c r="B4" s="75"/>
      <c r="C4" s="75"/>
      <c r="D4" s="75"/>
      <c r="E4" s="75"/>
    </row>
    <row r="5" spans="1:6" s="1" customFormat="1">
      <c r="A5" s="75"/>
      <c r="B5" s="75"/>
      <c r="C5" s="75"/>
      <c r="D5" s="75"/>
      <c r="E5" s="75"/>
    </row>
    <row r="7" spans="1:6">
      <c r="A7" s="75" t="s">
        <v>156</v>
      </c>
      <c r="B7" s="75"/>
      <c r="C7" s="75"/>
      <c r="D7" s="75"/>
      <c r="E7" s="75"/>
    </row>
    <row r="8" spans="1:6" ht="22.5" customHeight="1">
      <c r="A8" s="75"/>
      <c r="B8" s="75"/>
      <c r="C8" s="75"/>
      <c r="D8" s="75"/>
      <c r="E8" s="75"/>
    </row>
    <row r="9" spans="1:6" ht="15.75" customHeight="1">
      <c r="A9" s="2"/>
      <c r="B9" s="2"/>
      <c r="C9" s="2"/>
      <c r="D9" s="2"/>
      <c r="E9" s="2"/>
    </row>
    <row r="10" spans="1:6" ht="15" customHeight="1">
      <c r="A10" s="76" t="s">
        <v>89</v>
      </c>
      <c r="B10" s="76"/>
      <c r="C10" s="76"/>
      <c r="D10" s="76"/>
      <c r="E10" s="76"/>
    </row>
    <row r="11" spans="1:6">
      <c r="A11" s="7"/>
      <c r="B11" s="7"/>
      <c r="C11" s="7"/>
      <c r="D11" s="7"/>
      <c r="E11" s="7"/>
    </row>
    <row r="12" spans="1:6" ht="30">
      <c r="A12" s="4" t="s">
        <v>4</v>
      </c>
      <c r="B12" s="4" t="s">
        <v>5</v>
      </c>
      <c r="C12" s="4" t="s">
        <v>6</v>
      </c>
      <c r="D12" s="4" t="s">
        <v>7</v>
      </c>
      <c r="E12" s="6" t="s">
        <v>102</v>
      </c>
      <c r="F12" s="3"/>
    </row>
    <row r="13" spans="1:6">
      <c r="A13" s="12" t="s">
        <v>93</v>
      </c>
      <c r="B13" s="12" t="s">
        <v>13</v>
      </c>
      <c r="C13" s="12">
        <v>12345</v>
      </c>
      <c r="D13" s="12" t="s">
        <v>14</v>
      </c>
      <c r="E13" s="13">
        <v>0.80420000000000003</v>
      </c>
    </row>
    <row r="14" spans="1:6">
      <c r="A14" s="5"/>
      <c r="B14" s="5"/>
      <c r="C14" s="5"/>
      <c r="D14" s="5"/>
      <c r="E14" s="10"/>
    </row>
    <row r="15" spans="1:6">
      <c r="A15" s="5"/>
      <c r="B15" s="5"/>
      <c r="C15" s="5"/>
      <c r="D15" s="5"/>
      <c r="E15" s="10"/>
    </row>
    <row r="16" spans="1:6">
      <c r="A16" s="5"/>
      <c r="B16" s="5"/>
      <c r="C16" s="5"/>
      <c r="D16" s="5"/>
      <c r="E16" s="10"/>
    </row>
    <row r="17" spans="1:5">
      <c r="A17" s="5"/>
      <c r="B17" s="5"/>
      <c r="C17" s="5"/>
      <c r="D17" s="5"/>
      <c r="E17" s="10"/>
    </row>
    <row r="18" spans="1:5">
      <c r="A18" s="5"/>
      <c r="B18" s="5"/>
      <c r="C18" s="5"/>
      <c r="D18" s="5"/>
      <c r="E18" s="10"/>
    </row>
    <row r="19" spans="1:5">
      <c r="A19" s="5"/>
      <c r="B19" s="5"/>
      <c r="C19" s="5"/>
      <c r="D19" s="5"/>
      <c r="E19" s="10"/>
    </row>
    <row r="20" spans="1:5">
      <c r="A20" s="5"/>
      <c r="B20" s="5"/>
      <c r="C20" s="5"/>
      <c r="D20" s="5"/>
      <c r="E20" s="10"/>
    </row>
    <row r="21" spans="1:5">
      <c r="A21" s="5"/>
      <c r="B21" s="5"/>
      <c r="C21" s="5"/>
      <c r="D21" s="5"/>
      <c r="E21" s="10"/>
    </row>
    <row r="22" spans="1:5">
      <c r="A22" s="5"/>
      <c r="B22" s="5"/>
      <c r="C22" s="5"/>
      <c r="D22" s="5"/>
      <c r="E22" s="10"/>
    </row>
    <row r="23" spans="1:5">
      <c r="A23" s="5"/>
      <c r="B23" s="5"/>
      <c r="C23" s="5"/>
      <c r="D23" s="5"/>
      <c r="E23" s="10"/>
    </row>
    <row r="24" spans="1:5">
      <c r="A24" s="5"/>
      <c r="B24" s="5"/>
      <c r="C24" s="5"/>
      <c r="D24" s="5"/>
      <c r="E24" s="10"/>
    </row>
    <row r="25" spans="1:5">
      <c r="A25" s="5"/>
      <c r="B25" s="5"/>
      <c r="C25" s="5"/>
      <c r="D25" s="5"/>
      <c r="E25" s="10"/>
    </row>
    <row r="26" spans="1:5">
      <c r="A26" s="5"/>
      <c r="B26" s="5"/>
      <c r="C26" s="5"/>
      <c r="D26" s="5"/>
      <c r="E26" s="10"/>
    </row>
    <row r="27" spans="1:5">
      <c r="A27" s="5"/>
      <c r="B27" s="5"/>
      <c r="C27" s="5"/>
      <c r="D27" s="5"/>
      <c r="E27" s="10"/>
    </row>
    <row r="28" spans="1:5">
      <c r="A28" s="5"/>
      <c r="B28" s="5"/>
      <c r="C28" s="5"/>
      <c r="D28" s="5"/>
      <c r="E28" s="10"/>
    </row>
    <row r="29" spans="1:5">
      <c r="A29" s="5"/>
      <c r="B29" s="5"/>
      <c r="C29" s="5"/>
      <c r="D29" s="5"/>
      <c r="E29" s="10"/>
    </row>
    <row r="30" spans="1:5">
      <c r="A30" s="5"/>
      <c r="B30" s="5"/>
      <c r="C30" s="5"/>
      <c r="D30" s="5"/>
      <c r="E30" s="10"/>
    </row>
    <row r="31" spans="1:5">
      <c r="A31" s="5"/>
      <c r="B31" s="5"/>
      <c r="C31" s="5"/>
      <c r="D31" s="5"/>
      <c r="E31" s="10"/>
    </row>
    <row r="32" spans="1:5">
      <c r="A32" s="5"/>
      <c r="B32" s="5"/>
      <c r="C32" s="5"/>
      <c r="D32" s="5"/>
      <c r="E32" s="10"/>
    </row>
    <row r="33" spans="1:5">
      <c r="A33" s="5"/>
      <c r="B33" s="5"/>
      <c r="C33" s="5"/>
      <c r="D33" s="5"/>
      <c r="E33" s="10"/>
    </row>
    <row r="34" spans="1:5">
      <c r="A34" s="5"/>
      <c r="B34" s="5"/>
      <c r="C34" s="5"/>
      <c r="D34" s="5"/>
      <c r="E34" s="10"/>
    </row>
    <row r="35" spans="1:5">
      <c r="A35" s="5"/>
      <c r="B35" s="5"/>
      <c r="C35" s="5"/>
      <c r="D35" s="5"/>
      <c r="E35" s="10"/>
    </row>
    <row r="36" spans="1:5">
      <c r="A36" s="5"/>
      <c r="B36" s="5"/>
      <c r="C36" s="5"/>
      <c r="D36" s="5"/>
      <c r="E36" s="10"/>
    </row>
    <row r="37" spans="1:5">
      <c r="A37" s="5"/>
      <c r="B37" s="5"/>
      <c r="C37" s="5"/>
      <c r="D37" s="5"/>
      <c r="E37" s="10"/>
    </row>
    <row r="38" spans="1:5">
      <c r="A38" s="5"/>
      <c r="B38" s="5"/>
      <c r="C38" s="5"/>
      <c r="D38" s="5"/>
      <c r="E38" s="10"/>
    </row>
    <row r="39" spans="1:5">
      <c r="A39" s="5"/>
      <c r="B39" s="5"/>
      <c r="C39" s="5"/>
      <c r="D39" s="5"/>
      <c r="E39" s="10"/>
    </row>
  </sheetData>
  <mergeCells count="4">
    <mergeCell ref="A3:E5"/>
    <mergeCell ref="A10:E10"/>
    <mergeCell ref="A1:E2"/>
    <mergeCell ref="A7:E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E482-FBE7-46B8-B764-A311887423C9}">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8F9D1-5842-42E1-94ED-F062198D0AEE}">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23"/>
  <sheetViews>
    <sheetView workbookViewId="0">
      <selection activeCell="G26" sqref="G26"/>
    </sheetView>
  </sheetViews>
  <sheetFormatPr defaultRowHeight="15"/>
  <cols>
    <col min="1" max="1" width="21.7109375" customWidth="1"/>
    <col min="2" max="2" width="23.7109375" customWidth="1"/>
    <col min="3" max="3" width="12.42578125" customWidth="1"/>
    <col min="4" max="4" width="23.85546875" customWidth="1"/>
    <col min="5" max="7" width="19.7109375" customWidth="1"/>
    <col min="8" max="8" width="22.85546875" customWidth="1"/>
  </cols>
  <sheetData>
    <row r="1" spans="1:8" ht="14.25" customHeight="1">
      <c r="A1" s="78" t="s">
        <v>86</v>
      </c>
      <c r="B1" s="73"/>
      <c r="C1" s="73"/>
      <c r="D1" s="73"/>
      <c r="E1" s="73"/>
    </row>
    <row r="2" spans="1:8">
      <c r="A2" s="73"/>
      <c r="B2" s="73"/>
      <c r="C2" s="73"/>
      <c r="D2" s="73"/>
      <c r="E2" s="73"/>
    </row>
    <row r="3" spans="1:8" s="1" customFormat="1" ht="16.5" customHeight="1">
      <c r="A3" s="79" t="s">
        <v>87</v>
      </c>
      <c r="B3" s="75"/>
      <c r="C3" s="75"/>
      <c r="D3" s="75"/>
      <c r="E3" s="75"/>
    </row>
    <row r="4" spans="1:8" s="1" customFormat="1" ht="17.25" customHeight="1">
      <c r="A4" s="75"/>
      <c r="B4" s="75"/>
      <c r="C4" s="75"/>
      <c r="D4" s="75"/>
      <c r="E4" s="75"/>
    </row>
    <row r="5" spans="1:8" s="1" customFormat="1">
      <c r="A5" s="75"/>
      <c r="B5" s="75"/>
      <c r="C5" s="75"/>
      <c r="D5" s="75"/>
      <c r="E5" s="75"/>
    </row>
    <row r="7" spans="1:8">
      <c r="A7" s="75" t="s">
        <v>88</v>
      </c>
      <c r="B7" s="75"/>
      <c r="C7" s="75"/>
      <c r="D7" s="75"/>
      <c r="E7" s="75"/>
    </row>
    <row r="8" spans="1:8" ht="24.75" customHeight="1">
      <c r="A8" s="75"/>
      <c r="B8" s="75"/>
      <c r="C8" s="75"/>
      <c r="D8" s="75"/>
      <c r="E8" s="75"/>
    </row>
    <row r="9" spans="1:8" ht="15.75" customHeight="1">
      <c r="A9" s="2"/>
      <c r="B9" s="2"/>
      <c r="C9" s="2"/>
      <c r="D9" s="2"/>
      <c r="E9" s="2"/>
      <c r="F9" s="2"/>
      <c r="G9" s="2"/>
    </row>
    <row r="10" spans="1:8" ht="47.25" customHeight="1">
      <c r="A10" s="76" t="s">
        <v>89</v>
      </c>
      <c r="B10" s="76"/>
      <c r="C10" s="76"/>
      <c r="D10" s="76"/>
      <c r="E10" s="76"/>
    </row>
    <row r="11" spans="1:8">
      <c r="A11" s="7"/>
      <c r="B11" s="7"/>
      <c r="C11" s="7"/>
      <c r="D11" s="7"/>
      <c r="E11" s="7"/>
      <c r="F11" s="7"/>
      <c r="G11" s="7"/>
    </row>
    <row r="12" spans="1:8" ht="60">
      <c r="A12" s="4" t="s">
        <v>4</v>
      </c>
      <c r="B12" s="4" t="s">
        <v>5</v>
      </c>
      <c r="C12" s="4" t="s">
        <v>6</v>
      </c>
      <c r="D12" s="4" t="s">
        <v>7</v>
      </c>
      <c r="E12" s="6" t="s">
        <v>90</v>
      </c>
      <c r="F12" s="6" t="s">
        <v>91</v>
      </c>
      <c r="G12" s="24" t="s">
        <v>92</v>
      </c>
      <c r="H12" s="23" t="s">
        <v>11</v>
      </c>
    </row>
    <row r="13" spans="1:8">
      <c r="A13" s="12" t="s">
        <v>93</v>
      </c>
      <c r="B13" s="12" t="s">
        <v>13</v>
      </c>
      <c r="C13" s="12">
        <v>12345</v>
      </c>
      <c r="D13" s="12" t="s">
        <v>14</v>
      </c>
      <c r="E13" s="18">
        <v>16</v>
      </c>
      <c r="F13" s="18">
        <v>13</v>
      </c>
      <c r="G13" s="13">
        <f>F13/E13</f>
        <v>0.8125</v>
      </c>
    </row>
    <row r="14" spans="1:8" hidden="1">
      <c r="A14" s="26" t="s">
        <v>94</v>
      </c>
      <c r="B14" s="5" t="s">
        <v>42</v>
      </c>
      <c r="C14" s="5">
        <v>14722</v>
      </c>
      <c r="D14" s="5" t="s">
        <v>95</v>
      </c>
      <c r="E14" s="11"/>
      <c r="F14" s="11"/>
      <c r="G14" s="10" t="e">
        <f t="shared" ref="G14:G22" si="0">F14/E14</f>
        <v>#DIV/0!</v>
      </c>
      <c r="H14" s="25" t="s">
        <v>96</v>
      </c>
    </row>
    <row r="15" spans="1:8" hidden="1">
      <c r="A15" s="26" t="s">
        <v>97</v>
      </c>
      <c r="B15" s="5" t="s">
        <v>47</v>
      </c>
      <c r="C15" s="5">
        <v>18036</v>
      </c>
      <c r="D15" s="5" t="s">
        <v>95</v>
      </c>
      <c r="E15" s="11"/>
      <c r="F15" s="11"/>
      <c r="G15" s="10" t="e">
        <f t="shared" si="0"/>
        <v>#DIV/0!</v>
      </c>
      <c r="H15" s="25" t="s">
        <v>96</v>
      </c>
    </row>
    <row r="16" spans="1:8">
      <c r="A16" s="5" t="s">
        <v>97</v>
      </c>
      <c r="B16" s="5" t="s">
        <v>58</v>
      </c>
      <c r="C16" s="5">
        <v>14259</v>
      </c>
      <c r="D16" s="5" t="s">
        <v>32</v>
      </c>
      <c r="E16" s="11">
        <v>13</v>
      </c>
      <c r="F16" s="11">
        <v>12</v>
      </c>
      <c r="G16" s="10">
        <f t="shared" si="0"/>
        <v>0.92307692307692313</v>
      </c>
    </row>
    <row r="17" spans="1:7">
      <c r="A17" s="5" t="s">
        <v>97</v>
      </c>
      <c r="B17" s="5" t="s">
        <v>64</v>
      </c>
      <c r="C17" s="5">
        <v>25639</v>
      </c>
      <c r="D17" s="5" t="s">
        <v>32</v>
      </c>
      <c r="E17" s="11">
        <v>10</v>
      </c>
      <c r="F17" s="11">
        <v>10</v>
      </c>
      <c r="G17" s="10">
        <f t="shared" si="0"/>
        <v>1</v>
      </c>
    </row>
    <row r="18" spans="1:7">
      <c r="A18" s="5" t="s">
        <v>97</v>
      </c>
      <c r="B18" s="5" t="s">
        <v>72</v>
      </c>
      <c r="C18" s="5">
        <v>14259</v>
      </c>
      <c r="D18" s="5" t="s">
        <v>59</v>
      </c>
      <c r="E18" s="21">
        <v>8</v>
      </c>
      <c r="F18" s="21">
        <v>8</v>
      </c>
      <c r="G18" s="10">
        <f t="shared" si="0"/>
        <v>1</v>
      </c>
    </row>
    <row r="19" spans="1:7">
      <c r="A19" s="5" t="s">
        <v>97</v>
      </c>
      <c r="B19" s="5" t="s">
        <v>76</v>
      </c>
      <c r="C19" s="5">
        <v>25639</v>
      </c>
      <c r="D19" s="5" t="s">
        <v>32</v>
      </c>
      <c r="E19" s="11">
        <v>7</v>
      </c>
      <c r="F19" s="11">
        <v>7</v>
      </c>
      <c r="G19" s="10">
        <f t="shared" si="0"/>
        <v>1</v>
      </c>
    </row>
    <row r="20" spans="1:7">
      <c r="A20" s="5" t="s">
        <v>97</v>
      </c>
      <c r="B20" s="5" t="s">
        <v>82</v>
      </c>
      <c r="C20" s="5">
        <v>14259</v>
      </c>
      <c r="D20" s="5" t="s">
        <v>32</v>
      </c>
      <c r="E20" s="11">
        <v>8</v>
      </c>
      <c r="F20" s="11">
        <v>8</v>
      </c>
      <c r="G20" s="10">
        <f t="shared" si="0"/>
        <v>1</v>
      </c>
    </row>
    <row r="21" spans="1:7">
      <c r="A21" s="5"/>
      <c r="B21" s="5"/>
      <c r="C21" s="5"/>
      <c r="D21" s="5"/>
      <c r="E21" s="11"/>
      <c r="F21" s="11"/>
      <c r="G21" s="10" t="e">
        <f t="shared" si="0"/>
        <v>#DIV/0!</v>
      </c>
    </row>
    <row r="22" spans="1:7">
      <c r="A22" s="5"/>
      <c r="B22" s="5"/>
      <c r="C22" s="5"/>
      <c r="D22" s="5"/>
      <c r="E22" s="11"/>
      <c r="F22" s="11"/>
      <c r="G22" s="10" t="e">
        <f t="shared" si="0"/>
        <v>#DIV/0!</v>
      </c>
    </row>
    <row r="23" spans="1:7">
      <c r="E23" s="48">
        <f>SUM(E16:E22)</f>
        <v>46</v>
      </c>
      <c r="F23" s="48">
        <f>SUM(F16:F22)</f>
        <v>45</v>
      </c>
      <c r="G23" s="49">
        <f>F23/E23</f>
        <v>0.97826086956521741</v>
      </c>
    </row>
  </sheetData>
  <mergeCells count="4">
    <mergeCell ref="A1:E2"/>
    <mergeCell ref="A3:E5"/>
    <mergeCell ref="A7:E8"/>
    <mergeCell ref="A10:E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P21"/>
  <sheetViews>
    <sheetView workbookViewId="0">
      <selection activeCell="P9" sqref="P9"/>
    </sheetView>
  </sheetViews>
  <sheetFormatPr defaultRowHeight="15"/>
  <cols>
    <col min="1" max="1" width="22.140625" customWidth="1"/>
    <col min="2" max="2" width="19.85546875" customWidth="1"/>
    <col min="3" max="3" width="11.5703125" customWidth="1"/>
    <col min="4" max="4" width="27.42578125" customWidth="1"/>
    <col min="5" max="5" width="19.7109375" customWidth="1"/>
  </cols>
  <sheetData>
    <row r="1" spans="1:16" ht="18.75">
      <c r="A1" s="80" t="s">
        <v>98</v>
      </c>
      <c r="B1" s="73"/>
      <c r="C1" s="73"/>
      <c r="D1" s="73"/>
      <c r="E1" s="73"/>
    </row>
    <row r="3" spans="1:16" ht="15" customHeight="1">
      <c r="A3" s="74" t="s">
        <v>99</v>
      </c>
      <c r="B3" s="75"/>
      <c r="C3" s="75"/>
      <c r="D3" s="75"/>
      <c r="E3" s="75"/>
      <c r="F3" s="1"/>
      <c r="G3" s="1"/>
      <c r="H3" s="1"/>
      <c r="I3" s="1"/>
      <c r="J3" s="1"/>
      <c r="K3" s="1"/>
      <c r="L3" s="1"/>
      <c r="M3" s="1"/>
      <c r="N3" s="1"/>
      <c r="O3" s="1"/>
      <c r="P3" s="1"/>
    </row>
    <row r="4" spans="1:16" ht="30" customHeight="1">
      <c r="A4" s="75"/>
      <c r="B4" s="75"/>
      <c r="C4" s="75"/>
      <c r="D4" s="75"/>
      <c r="E4" s="75"/>
      <c r="F4" s="1"/>
      <c r="G4" s="1"/>
      <c r="H4" s="1"/>
      <c r="I4" s="1"/>
      <c r="J4" s="1"/>
      <c r="K4" s="1"/>
      <c r="L4" s="1"/>
      <c r="M4" s="1"/>
      <c r="N4" s="1"/>
      <c r="O4" s="1"/>
      <c r="P4" s="1"/>
    </row>
    <row r="6" spans="1:16">
      <c r="A6" s="44" t="s">
        <v>100</v>
      </c>
    </row>
    <row r="8" spans="1:16" ht="34.5" customHeight="1">
      <c r="A8" s="76" t="s">
        <v>101</v>
      </c>
      <c r="B8" s="76"/>
      <c r="C8" s="76"/>
      <c r="D8" s="76"/>
      <c r="E8" s="76"/>
    </row>
    <row r="9" spans="1:16">
      <c r="A9" s="7"/>
      <c r="B9" s="7"/>
      <c r="C9" s="7"/>
      <c r="D9" s="7"/>
      <c r="E9" s="7"/>
    </row>
    <row r="10" spans="1:16" ht="30">
      <c r="A10" s="4" t="s">
        <v>4</v>
      </c>
      <c r="B10" s="4" t="s">
        <v>5</v>
      </c>
      <c r="C10" s="4" t="s">
        <v>6</v>
      </c>
      <c r="D10" s="4" t="s">
        <v>7</v>
      </c>
      <c r="E10" s="6" t="s">
        <v>102</v>
      </c>
      <c r="F10" s="3"/>
    </row>
    <row r="11" spans="1:16">
      <c r="A11" s="12" t="s">
        <v>93</v>
      </c>
      <c r="B11" s="12" t="s">
        <v>13</v>
      </c>
      <c r="C11" s="12">
        <v>12345</v>
      </c>
      <c r="D11" s="12" t="s">
        <v>14</v>
      </c>
      <c r="E11" s="13">
        <v>0.80420000000000003</v>
      </c>
    </row>
    <row r="12" spans="1:16" hidden="1">
      <c r="A12" s="5" t="s">
        <v>103</v>
      </c>
      <c r="B12" s="5" t="s">
        <v>58</v>
      </c>
      <c r="C12" s="5">
        <v>14226</v>
      </c>
      <c r="D12" s="5" t="s">
        <v>59</v>
      </c>
      <c r="E12" s="16" t="s">
        <v>104</v>
      </c>
    </row>
    <row r="13" spans="1:16">
      <c r="A13" s="5" t="s">
        <v>105</v>
      </c>
      <c r="B13" s="5" t="s">
        <v>13</v>
      </c>
      <c r="C13" s="5">
        <v>14228</v>
      </c>
      <c r="D13" s="5" t="s">
        <v>59</v>
      </c>
      <c r="E13" s="19">
        <v>0.70109999999999995</v>
      </c>
    </row>
    <row r="14" spans="1:16">
      <c r="A14" s="5" t="s">
        <v>106</v>
      </c>
      <c r="B14" s="5" t="s">
        <v>13</v>
      </c>
      <c r="C14" s="5">
        <v>16975</v>
      </c>
      <c r="D14" s="5" t="s">
        <v>59</v>
      </c>
      <c r="E14" s="19">
        <v>0.78090000000000004</v>
      </c>
    </row>
    <row r="15" spans="1:16">
      <c r="A15" s="5" t="s">
        <v>105</v>
      </c>
      <c r="B15" s="5" t="s">
        <v>66</v>
      </c>
      <c r="C15" s="5">
        <v>24281</v>
      </c>
      <c r="D15" s="5" t="s">
        <v>59</v>
      </c>
      <c r="E15" s="10">
        <v>0.749</v>
      </c>
    </row>
    <row r="16" spans="1:16">
      <c r="A16" s="5" t="s">
        <v>105</v>
      </c>
      <c r="B16" s="5" t="s">
        <v>69</v>
      </c>
      <c r="C16" s="5">
        <v>14228</v>
      </c>
      <c r="D16" s="5" t="s">
        <v>59</v>
      </c>
      <c r="E16" s="19">
        <v>0.86719999999999997</v>
      </c>
    </row>
    <row r="17" spans="1:6">
      <c r="A17" s="5" t="s">
        <v>103</v>
      </c>
      <c r="B17" s="5" t="s">
        <v>69</v>
      </c>
      <c r="C17" s="5">
        <v>14226</v>
      </c>
      <c r="D17" s="5" t="s">
        <v>32</v>
      </c>
      <c r="E17" s="10">
        <v>0.85709999999999997</v>
      </c>
    </row>
    <row r="18" spans="1:6">
      <c r="A18" s="5" t="s">
        <v>105</v>
      </c>
      <c r="B18" s="5" t="s">
        <v>76</v>
      </c>
      <c r="C18" s="5">
        <v>23110</v>
      </c>
      <c r="D18" s="5" t="s">
        <v>59</v>
      </c>
      <c r="E18" s="10">
        <v>0.86380000000000001</v>
      </c>
      <c r="F18" t="s">
        <v>107</v>
      </c>
    </row>
    <row r="19" spans="1:6">
      <c r="A19" s="5"/>
      <c r="B19" s="5"/>
      <c r="C19" s="5"/>
      <c r="D19" s="5"/>
      <c r="E19" s="17">
        <f>AVERAGE(E13:E18)</f>
        <v>0.80318333333333325</v>
      </c>
      <c r="F19" t="s">
        <v>108</v>
      </c>
    </row>
    <row r="21" spans="1:6">
      <c r="E21" s="45"/>
    </row>
  </sheetData>
  <mergeCells count="3">
    <mergeCell ref="A3:E4"/>
    <mergeCell ref="A8:E8"/>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22"/>
  <sheetViews>
    <sheetView workbookViewId="0">
      <selection activeCell="H17" sqref="H17"/>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51" t="s">
        <v>109</v>
      </c>
      <c r="B1" s="9"/>
      <c r="C1" s="9"/>
      <c r="D1" s="9"/>
    </row>
    <row r="3" spans="1:6" s="1" customFormat="1" ht="16.5" customHeight="1">
      <c r="A3" s="74" t="s">
        <v>110</v>
      </c>
      <c r="B3" s="75"/>
      <c r="C3" s="75"/>
      <c r="D3" s="75"/>
      <c r="E3" s="75"/>
    </row>
    <row r="4" spans="1:6" s="1" customFormat="1" ht="17.25" customHeight="1">
      <c r="A4" s="75"/>
      <c r="B4" s="75"/>
      <c r="C4" s="75"/>
      <c r="D4" s="75"/>
      <c r="E4" s="75"/>
    </row>
    <row r="5" spans="1:6" s="1" customFormat="1" ht="19.5" customHeight="1">
      <c r="A5" s="75"/>
      <c r="B5" s="75"/>
      <c r="C5" s="75"/>
      <c r="D5" s="75"/>
      <c r="E5" s="75"/>
    </row>
    <row r="7" spans="1:6">
      <c r="A7" s="44" t="s">
        <v>111</v>
      </c>
    </row>
    <row r="9" spans="1:6" ht="15" customHeight="1">
      <c r="A9" s="76" t="s">
        <v>89</v>
      </c>
      <c r="B9" s="76"/>
      <c r="C9" s="76"/>
      <c r="D9" s="76"/>
      <c r="E9" s="76"/>
    </row>
    <row r="10" spans="1:6">
      <c r="A10" s="7"/>
      <c r="B10" s="7"/>
      <c r="C10" s="7"/>
      <c r="D10" s="7"/>
      <c r="E10" s="7"/>
    </row>
    <row r="11" spans="1:6" ht="30">
      <c r="A11" s="4" t="s">
        <v>4</v>
      </c>
      <c r="B11" s="4" t="s">
        <v>5</v>
      </c>
      <c r="C11" s="4" t="s">
        <v>6</v>
      </c>
      <c r="D11" s="4" t="s">
        <v>7</v>
      </c>
      <c r="E11" s="6" t="s">
        <v>102</v>
      </c>
      <c r="F11" s="3"/>
    </row>
    <row r="12" spans="1:6">
      <c r="A12" s="12" t="s">
        <v>112</v>
      </c>
      <c r="B12" s="12" t="s">
        <v>13</v>
      </c>
      <c r="C12" s="12">
        <v>12345</v>
      </c>
      <c r="D12" s="12" t="s">
        <v>14</v>
      </c>
      <c r="E12" s="13">
        <v>0.80420000000000003</v>
      </c>
    </row>
    <row r="13" spans="1:6">
      <c r="A13" s="5" t="s">
        <v>113</v>
      </c>
      <c r="B13" s="5" t="s">
        <v>13</v>
      </c>
      <c r="C13" s="5">
        <v>16406</v>
      </c>
      <c r="D13" s="5" t="s">
        <v>50</v>
      </c>
      <c r="E13" s="10">
        <v>0.95</v>
      </c>
    </row>
    <row r="14" spans="1:6">
      <c r="A14" s="5" t="s">
        <v>113</v>
      </c>
      <c r="B14" s="5" t="s">
        <v>64</v>
      </c>
      <c r="C14" s="5">
        <v>24184</v>
      </c>
      <c r="D14" s="5" t="s">
        <v>59</v>
      </c>
      <c r="E14" s="19">
        <v>0.86299999999999999</v>
      </c>
    </row>
    <row r="15" spans="1:6">
      <c r="A15" s="5" t="s">
        <v>113</v>
      </c>
      <c r="B15" s="5" t="s">
        <v>69</v>
      </c>
      <c r="C15" s="5">
        <v>16406</v>
      </c>
      <c r="D15" s="5" t="s">
        <v>59</v>
      </c>
      <c r="E15" s="19">
        <v>0.83779999999999999</v>
      </c>
    </row>
    <row r="16" spans="1:6">
      <c r="A16" s="5" t="s">
        <v>113</v>
      </c>
      <c r="B16" s="5" t="s">
        <v>74</v>
      </c>
      <c r="C16" s="5">
        <v>24184</v>
      </c>
      <c r="D16" s="5" t="s">
        <v>59</v>
      </c>
      <c r="E16" s="10">
        <v>0.88</v>
      </c>
    </row>
    <row r="17" spans="1:5">
      <c r="A17" s="5" t="s">
        <v>113</v>
      </c>
      <c r="B17" s="5" t="s">
        <v>82</v>
      </c>
      <c r="C17" s="5">
        <v>16406</v>
      </c>
      <c r="D17" s="5" t="s">
        <v>32</v>
      </c>
      <c r="E17" s="10">
        <v>0.90359999999999996</v>
      </c>
    </row>
    <row r="18" spans="1:5">
      <c r="A18" s="5" t="s">
        <v>113</v>
      </c>
      <c r="B18" s="5" t="s">
        <v>85</v>
      </c>
      <c r="C18" s="5">
        <v>24184</v>
      </c>
      <c r="D18" s="5" t="s">
        <v>32</v>
      </c>
      <c r="E18" s="10"/>
    </row>
    <row r="19" spans="1:5">
      <c r="A19" s="5"/>
      <c r="B19" s="5"/>
      <c r="C19" s="5"/>
      <c r="D19" s="5"/>
      <c r="E19" s="10"/>
    </row>
    <row r="20" spans="1:5">
      <c r="E20" s="45">
        <f>AVERAGE(E13:E19)</f>
        <v>0.88688</v>
      </c>
    </row>
    <row r="22" spans="1:5">
      <c r="E22" s="45"/>
    </row>
  </sheetData>
  <mergeCells count="2">
    <mergeCell ref="A9:E9"/>
    <mergeCell ref="A3:E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23"/>
  <sheetViews>
    <sheetView workbookViewId="0">
      <selection activeCell="K17" sqref="K17"/>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71" t="s">
        <v>114</v>
      </c>
      <c r="B1" s="9"/>
      <c r="C1" s="9"/>
      <c r="D1" s="9"/>
    </row>
    <row r="3" spans="1:6" s="1" customFormat="1" ht="16.5" customHeight="1">
      <c r="A3" s="74" t="s">
        <v>115</v>
      </c>
      <c r="B3" s="75"/>
      <c r="C3" s="75"/>
      <c r="D3" s="75"/>
      <c r="E3" s="75"/>
    </row>
    <row r="4" spans="1:6" s="1" customFormat="1" ht="17.25" customHeight="1">
      <c r="A4" s="75"/>
      <c r="B4" s="75"/>
      <c r="C4" s="75"/>
      <c r="D4" s="75"/>
      <c r="E4" s="75"/>
    </row>
    <row r="5" spans="1:6" s="1" customFormat="1" ht="19.5" customHeight="1">
      <c r="A5" s="75"/>
      <c r="B5" s="75"/>
      <c r="C5" s="75"/>
      <c r="D5" s="75"/>
      <c r="E5" s="75"/>
    </row>
    <row r="7" spans="1:6">
      <c r="A7" s="44" t="s">
        <v>116</v>
      </c>
    </row>
    <row r="9" spans="1:6" ht="15" customHeight="1">
      <c r="A9" s="76" t="s">
        <v>89</v>
      </c>
      <c r="B9" s="76"/>
      <c r="C9" s="76"/>
      <c r="D9" s="76"/>
      <c r="E9" s="76"/>
    </row>
    <row r="10" spans="1:6">
      <c r="A10" s="7"/>
      <c r="B10" s="7"/>
      <c r="C10" s="7"/>
      <c r="D10" s="7"/>
      <c r="E10" s="7"/>
    </row>
    <row r="11" spans="1:6" ht="30">
      <c r="A11" s="4" t="s">
        <v>4</v>
      </c>
      <c r="B11" s="4" t="s">
        <v>5</v>
      </c>
      <c r="C11" s="4" t="s">
        <v>6</v>
      </c>
      <c r="D11" s="4" t="s">
        <v>7</v>
      </c>
      <c r="E11" s="6" t="s">
        <v>102</v>
      </c>
      <c r="F11" s="3"/>
    </row>
    <row r="12" spans="1:6">
      <c r="A12" s="12" t="s">
        <v>93</v>
      </c>
      <c r="B12" s="12" t="s">
        <v>13</v>
      </c>
      <c r="C12" s="12">
        <v>12345</v>
      </c>
      <c r="D12" s="12" t="s">
        <v>14</v>
      </c>
      <c r="E12" s="13">
        <v>0.80420000000000003</v>
      </c>
    </row>
    <row r="13" spans="1:6">
      <c r="A13" s="5" t="s">
        <v>117</v>
      </c>
      <c r="B13" s="5" t="s">
        <v>58</v>
      </c>
      <c r="C13" s="5">
        <v>14259</v>
      </c>
      <c r="D13" s="5" t="s">
        <v>32</v>
      </c>
      <c r="E13" s="10">
        <v>0.98750000000000004</v>
      </c>
    </row>
    <row r="14" spans="1:6">
      <c r="A14" s="5" t="s">
        <v>117</v>
      </c>
      <c r="B14" s="5" t="s">
        <v>64</v>
      </c>
      <c r="C14" s="5">
        <v>25639</v>
      </c>
      <c r="D14" s="5" t="s">
        <v>32</v>
      </c>
      <c r="E14" s="10">
        <v>0.97750000000000004</v>
      </c>
    </row>
    <row r="15" spans="1:6">
      <c r="A15" s="5" t="s">
        <v>117</v>
      </c>
      <c r="B15" s="5" t="s">
        <v>72</v>
      </c>
      <c r="C15" s="5">
        <v>14259</v>
      </c>
      <c r="D15" s="5" t="s">
        <v>59</v>
      </c>
      <c r="E15" s="19">
        <v>1</v>
      </c>
    </row>
    <row r="16" spans="1:6">
      <c r="A16" s="5" t="s">
        <v>117</v>
      </c>
      <c r="B16" s="5" t="s">
        <v>76</v>
      </c>
      <c r="C16" s="5">
        <v>25639</v>
      </c>
      <c r="D16" s="5" t="s">
        <v>32</v>
      </c>
      <c r="E16" s="10">
        <v>0.96250000000000002</v>
      </c>
    </row>
    <row r="17" spans="1:5">
      <c r="A17" s="5" t="s">
        <v>117</v>
      </c>
      <c r="B17" s="5" t="s">
        <v>82</v>
      </c>
      <c r="C17" s="5">
        <v>14259</v>
      </c>
      <c r="D17" s="5" t="s">
        <v>32</v>
      </c>
      <c r="E17" s="10">
        <v>0.97250000000000003</v>
      </c>
    </row>
    <row r="18" spans="1:5">
      <c r="A18" s="5" t="s">
        <v>117</v>
      </c>
      <c r="B18" s="5" t="s">
        <v>83</v>
      </c>
      <c r="C18" s="5">
        <v>24282</v>
      </c>
      <c r="D18" s="5" t="s">
        <v>59</v>
      </c>
      <c r="E18" s="10"/>
    </row>
    <row r="19" spans="1:5">
      <c r="A19" s="5" t="s">
        <v>118</v>
      </c>
      <c r="B19" s="5" t="s">
        <v>83</v>
      </c>
      <c r="C19" s="5">
        <v>24283</v>
      </c>
      <c r="D19" s="5" t="s">
        <v>59</v>
      </c>
      <c r="E19" s="10"/>
    </row>
    <row r="20" spans="1:5">
      <c r="E20" s="45">
        <f>AVERAGE(E13:E19)</f>
        <v>0.97999999999999987</v>
      </c>
    </row>
    <row r="23" spans="1:5">
      <c r="E23" s="45"/>
    </row>
  </sheetData>
  <mergeCells count="2">
    <mergeCell ref="A3:E5"/>
    <mergeCell ref="A9:E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F21"/>
  <sheetViews>
    <sheetView workbookViewId="0">
      <selection activeCell="H14" sqref="H14"/>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51" t="s">
        <v>119</v>
      </c>
      <c r="B1" s="9"/>
      <c r="C1" s="9"/>
      <c r="D1" s="9"/>
    </row>
    <row r="3" spans="1:6" s="1" customFormat="1" ht="16.5" customHeight="1">
      <c r="A3" s="74" t="s">
        <v>120</v>
      </c>
      <c r="B3" s="75"/>
      <c r="C3" s="75"/>
      <c r="D3" s="75"/>
      <c r="E3" s="75"/>
    </row>
    <row r="4" spans="1:6" s="1" customFormat="1" ht="17.25" customHeight="1">
      <c r="A4" s="75"/>
      <c r="B4" s="75"/>
      <c r="C4" s="75"/>
      <c r="D4" s="75"/>
      <c r="E4" s="75"/>
    </row>
    <row r="5" spans="1:6" s="1" customFormat="1" ht="19.5" customHeight="1">
      <c r="A5" s="75"/>
      <c r="B5" s="75"/>
      <c r="C5" s="75"/>
      <c r="D5" s="75"/>
      <c r="E5" s="75"/>
    </row>
    <row r="7" spans="1:6">
      <c r="A7" s="44" t="s">
        <v>121</v>
      </c>
    </row>
    <row r="9" spans="1:6" ht="15" customHeight="1">
      <c r="A9" s="76" t="s">
        <v>89</v>
      </c>
      <c r="B9" s="76"/>
      <c r="C9" s="76"/>
      <c r="D9" s="76"/>
      <c r="E9" s="76"/>
    </row>
    <row r="10" spans="1:6">
      <c r="A10" s="7"/>
      <c r="B10" s="7"/>
      <c r="C10" s="7"/>
      <c r="D10" s="7"/>
      <c r="E10" s="7"/>
    </row>
    <row r="11" spans="1:6" ht="30.75">
      <c r="A11" s="4" t="s">
        <v>4</v>
      </c>
      <c r="B11" s="4" t="s">
        <v>5</v>
      </c>
      <c r="C11" s="4" t="s">
        <v>6</v>
      </c>
      <c r="D11" s="4" t="s">
        <v>122</v>
      </c>
      <c r="E11" s="6" t="s">
        <v>123</v>
      </c>
      <c r="F11" s="3"/>
    </row>
    <row r="12" spans="1:6">
      <c r="A12" s="14" t="s">
        <v>124</v>
      </c>
      <c r="B12" s="14" t="s">
        <v>13</v>
      </c>
      <c r="C12" s="14">
        <v>12345</v>
      </c>
      <c r="D12" s="14" t="s">
        <v>14</v>
      </c>
      <c r="E12" s="15">
        <v>0.80420000000000003</v>
      </c>
    </row>
    <row r="13" spans="1:6">
      <c r="A13" s="5" t="s">
        <v>125</v>
      </c>
      <c r="B13" s="5" t="s">
        <v>58</v>
      </c>
      <c r="C13" s="5">
        <v>14790</v>
      </c>
      <c r="D13" s="5" t="s">
        <v>32</v>
      </c>
      <c r="E13" s="10">
        <v>0.876</v>
      </c>
    </row>
    <row r="14" spans="1:6">
      <c r="A14" s="5" t="s">
        <v>125</v>
      </c>
      <c r="B14" s="5" t="s">
        <v>66</v>
      </c>
      <c r="C14" s="5">
        <v>25644</v>
      </c>
      <c r="D14" s="5" t="s">
        <v>59</v>
      </c>
      <c r="E14" s="10">
        <v>0.92149999999999999</v>
      </c>
    </row>
    <row r="15" spans="1:6">
      <c r="A15" s="5" t="s">
        <v>125</v>
      </c>
      <c r="B15" s="5" t="s">
        <v>72</v>
      </c>
      <c r="C15" s="5">
        <v>14790</v>
      </c>
      <c r="D15" s="5" t="s">
        <v>32</v>
      </c>
      <c r="E15" s="10">
        <v>0.69110000000000005</v>
      </c>
    </row>
    <row r="16" spans="1:6">
      <c r="A16" s="5" t="s">
        <v>125</v>
      </c>
      <c r="B16" s="5" t="s">
        <v>74</v>
      </c>
      <c r="C16" s="5">
        <v>25644</v>
      </c>
      <c r="D16" s="5" t="s">
        <v>32</v>
      </c>
      <c r="E16" s="10">
        <v>0.87250000000000005</v>
      </c>
    </row>
    <row r="17" spans="1:5">
      <c r="A17" s="5" t="s">
        <v>125</v>
      </c>
      <c r="B17" s="5" t="s">
        <v>78</v>
      </c>
      <c r="C17" s="5">
        <v>14790</v>
      </c>
      <c r="D17" s="5" t="s">
        <v>59</v>
      </c>
      <c r="E17" s="10"/>
    </row>
    <row r="18" spans="1:5">
      <c r="A18" s="5" t="s">
        <v>125</v>
      </c>
      <c r="B18" s="5" t="s">
        <v>83</v>
      </c>
      <c r="C18" s="5">
        <v>25644</v>
      </c>
      <c r="D18" s="5" t="s">
        <v>59</v>
      </c>
      <c r="E18" s="10"/>
    </row>
    <row r="19" spans="1:5">
      <c r="E19" s="45">
        <f>AVERAGE(E13:E18)</f>
        <v>0.84027499999999999</v>
      </c>
    </row>
    <row r="21" spans="1:5">
      <c r="E21" s="45"/>
    </row>
  </sheetData>
  <mergeCells count="2">
    <mergeCell ref="A3:E5"/>
    <mergeCell ref="A9:E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21"/>
  <sheetViews>
    <sheetView workbookViewId="0">
      <selection activeCell="C21" sqref="C21"/>
    </sheetView>
  </sheetViews>
  <sheetFormatPr defaultRowHeight="15"/>
  <cols>
    <col min="1" max="1" width="28" customWidth="1"/>
    <col min="2" max="2" width="23.7109375" customWidth="1"/>
    <col min="3" max="3" width="14.5703125" customWidth="1"/>
    <col min="4" max="4" width="27.42578125" customWidth="1"/>
    <col min="5" max="5" width="19.7109375" customWidth="1"/>
  </cols>
  <sheetData>
    <row r="1" spans="1:6" ht="27.75" customHeight="1">
      <c r="A1" s="51" t="s">
        <v>126</v>
      </c>
      <c r="B1" s="9"/>
      <c r="C1" s="9"/>
      <c r="D1" s="9"/>
    </row>
    <row r="3" spans="1:6" s="1" customFormat="1" ht="16.5" customHeight="1">
      <c r="A3" s="74" t="s">
        <v>127</v>
      </c>
      <c r="B3" s="75"/>
      <c r="C3" s="75"/>
      <c r="D3" s="75"/>
      <c r="E3" s="75"/>
    </row>
    <row r="4" spans="1:6" s="1" customFormat="1" ht="17.25" customHeight="1">
      <c r="A4" s="75"/>
      <c r="B4" s="75"/>
      <c r="C4" s="75"/>
      <c r="D4" s="75"/>
      <c r="E4" s="75"/>
    </row>
    <row r="5" spans="1:6" s="1" customFormat="1" ht="19.5" customHeight="1">
      <c r="A5" s="75"/>
      <c r="B5" s="75"/>
      <c r="C5" s="75"/>
      <c r="D5" s="75"/>
      <c r="E5" s="75"/>
    </row>
    <row r="7" spans="1:6">
      <c r="A7" s="44" t="s">
        <v>128</v>
      </c>
    </row>
    <row r="9" spans="1:6" ht="15" customHeight="1">
      <c r="A9" s="76" t="s">
        <v>89</v>
      </c>
      <c r="B9" s="76"/>
      <c r="C9" s="76"/>
      <c r="D9" s="76"/>
      <c r="E9" s="76"/>
    </row>
    <row r="10" spans="1:6">
      <c r="A10" s="7"/>
      <c r="B10" s="7"/>
      <c r="C10" s="7"/>
      <c r="D10" s="7"/>
      <c r="E10" s="7"/>
    </row>
    <row r="11" spans="1:6" ht="30">
      <c r="A11" s="4" t="s">
        <v>4</v>
      </c>
      <c r="B11" s="4" t="s">
        <v>5</v>
      </c>
      <c r="C11" s="4" t="s">
        <v>6</v>
      </c>
      <c r="D11" s="4" t="s">
        <v>7</v>
      </c>
      <c r="E11" s="6" t="s">
        <v>102</v>
      </c>
      <c r="F11" s="3"/>
    </row>
    <row r="12" spans="1:6">
      <c r="A12" s="12" t="s">
        <v>124</v>
      </c>
      <c r="B12" s="12" t="s">
        <v>13</v>
      </c>
      <c r="C12" s="12">
        <v>12345</v>
      </c>
      <c r="D12" s="12" t="s">
        <v>14</v>
      </c>
      <c r="E12" s="13">
        <v>0.80420000000000003</v>
      </c>
    </row>
    <row r="13" spans="1:6">
      <c r="A13" s="5" t="s">
        <v>125</v>
      </c>
      <c r="B13" s="5" t="s">
        <v>58</v>
      </c>
      <c r="C13" s="5">
        <v>14790</v>
      </c>
      <c r="D13" s="5" t="s">
        <v>32</v>
      </c>
      <c r="E13" s="10">
        <v>0.83</v>
      </c>
    </row>
    <row r="14" spans="1:6">
      <c r="A14" s="5" t="s">
        <v>125</v>
      </c>
      <c r="B14" s="5" t="s">
        <v>66</v>
      </c>
      <c r="C14" s="5">
        <v>25644</v>
      </c>
      <c r="D14" s="5" t="s">
        <v>59</v>
      </c>
      <c r="E14" s="10">
        <v>0.83</v>
      </c>
    </row>
    <row r="15" spans="1:6">
      <c r="A15" s="5" t="s">
        <v>125</v>
      </c>
      <c r="B15" s="5" t="s">
        <v>72</v>
      </c>
      <c r="C15" s="5">
        <v>14790</v>
      </c>
      <c r="D15" s="5" t="s">
        <v>32</v>
      </c>
      <c r="E15" s="10">
        <v>0.84399999999999997</v>
      </c>
    </row>
    <row r="16" spans="1:6">
      <c r="A16" s="5" t="s">
        <v>125</v>
      </c>
      <c r="B16" s="5" t="s">
        <v>74</v>
      </c>
      <c r="C16" s="5">
        <v>25644</v>
      </c>
      <c r="D16" s="5" t="s">
        <v>32</v>
      </c>
      <c r="E16" s="10">
        <v>0.875</v>
      </c>
    </row>
    <row r="17" spans="1:5">
      <c r="A17" s="5" t="s">
        <v>125</v>
      </c>
      <c r="B17" s="5" t="s">
        <v>78</v>
      </c>
      <c r="C17" s="5">
        <v>14790</v>
      </c>
      <c r="D17" s="5" t="s">
        <v>59</v>
      </c>
      <c r="E17" s="10">
        <v>0.84</v>
      </c>
    </row>
    <row r="18" spans="1:5">
      <c r="A18" s="5" t="s">
        <v>125</v>
      </c>
      <c r="B18" s="5" t="s">
        <v>83</v>
      </c>
      <c r="C18" s="5">
        <v>25644</v>
      </c>
      <c r="D18" s="5" t="s">
        <v>59</v>
      </c>
      <c r="E18" s="10"/>
    </row>
    <row r="19" spans="1:5">
      <c r="E19" s="45">
        <f>AVERAGE(E13:E18)</f>
        <v>0.84380000000000011</v>
      </c>
    </row>
    <row r="21" spans="1:5">
      <c r="E21" s="45"/>
    </row>
  </sheetData>
  <mergeCells count="2">
    <mergeCell ref="A3:E5"/>
    <mergeCell ref="A9:E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21"/>
  <sheetViews>
    <sheetView workbookViewId="0">
      <selection activeCell="J8" sqref="J8"/>
    </sheetView>
  </sheetViews>
  <sheetFormatPr defaultRowHeight="15"/>
  <cols>
    <col min="1" max="1" width="28" customWidth="1"/>
    <col min="2" max="2" width="23.7109375" customWidth="1"/>
    <col min="3" max="3" width="14.5703125" customWidth="1"/>
    <col min="4" max="5" width="27.42578125" customWidth="1"/>
    <col min="6" max="6" width="19.7109375" customWidth="1"/>
  </cols>
  <sheetData>
    <row r="1" spans="1:7" ht="27.75" customHeight="1">
      <c r="A1" s="71" t="s">
        <v>129</v>
      </c>
      <c r="B1" s="9"/>
      <c r="C1" s="9"/>
      <c r="D1" s="9"/>
      <c r="E1" s="9"/>
    </row>
    <row r="3" spans="1:7" s="1" customFormat="1" ht="16.5" customHeight="1">
      <c r="A3" s="81" t="s">
        <v>130</v>
      </c>
      <c r="B3" s="75"/>
      <c r="C3" s="75"/>
      <c r="D3" s="75"/>
      <c r="E3" s="75"/>
      <c r="F3" s="75"/>
    </row>
    <row r="4" spans="1:7" s="1" customFormat="1" ht="17.25" customHeight="1">
      <c r="A4" s="75"/>
      <c r="B4" s="75"/>
      <c r="C4" s="75"/>
      <c r="D4" s="75"/>
      <c r="E4" s="75"/>
      <c r="F4" s="75"/>
    </row>
    <row r="5" spans="1:7" s="1" customFormat="1" ht="49.5" customHeight="1">
      <c r="A5" s="75"/>
      <c r="B5" s="75"/>
      <c r="C5" s="75"/>
      <c r="D5" s="75"/>
      <c r="E5" s="75"/>
      <c r="F5" s="75"/>
    </row>
    <row r="7" spans="1:7">
      <c r="A7" t="s">
        <v>131</v>
      </c>
    </row>
    <row r="9" spans="1:7" ht="15" customHeight="1">
      <c r="A9" s="76" t="s">
        <v>89</v>
      </c>
      <c r="B9" s="76"/>
      <c r="C9" s="76"/>
      <c r="D9" s="76"/>
      <c r="E9" s="76"/>
      <c r="F9" s="76"/>
    </row>
    <row r="10" spans="1:7">
      <c r="A10" s="7"/>
      <c r="B10" s="7"/>
      <c r="C10" s="7"/>
      <c r="D10" s="7"/>
      <c r="E10" s="7"/>
      <c r="F10" s="7"/>
    </row>
    <row r="11" spans="1:7" ht="45.75">
      <c r="A11" s="4" t="s">
        <v>4</v>
      </c>
      <c r="B11" s="4" t="s">
        <v>5</v>
      </c>
      <c r="C11" s="4" t="s">
        <v>6</v>
      </c>
      <c r="D11" s="4" t="s">
        <v>7</v>
      </c>
      <c r="E11" s="6" t="s">
        <v>132</v>
      </c>
      <c r="F11" s="6" t="s">
        <v>133</v>
      </c>
      <c r="G11" s="3"/>
    </row>
    <row r="12" spans="1:7">
      <c r="A12" s="12" t="s">
        <v>93</v>
      </c>
      <c r="B12" s="12" t="s">
        <v>13</v>
      </c>
      <c r="C12" s="12">
        <v>12345</v>
      </c>
      <c r="D12" s="12" t="s">
        <v>14</v>
      </c>
      <c r="E12" s="12"/>
      <c r="F12" s="13">
        <v>0.80420000000000003</v>
      </c>
    </row>
    <row r="13" spans="1:7">
      <c r="A13" s="5" t="s">
        <v>134</v>
      </c>
      <c r="B13" s="5" t="s">
        <v>64</v>
      </c>
      <c r="C13" s="5">
        <v>23053</v>
      </c>
      <c r="D13" s="5" t="s">
        <v>32</v>
      </c>
      <c r="E13" s="10">
        <v>1</v>
      </c>
      <c r="F13" s="10">
        <v>0.90510000000000002</v>
      </c>
    </row>
    <row r="14" spans="1:7">
      <c r="A14" s="5" t="s">
        <v>135</v>
      </c>
      <c r="B14" s="5" t="s">
        <v>66</v>
      </c>
      <c r="C14" s="5">
        <v>23055</v>
      </c>
      <c r="D14" s="5" t="s">
        <v>32</v>
      </c>
      <c r="E14" s="10">
        <v>0.85709999999999997</v>
      </c>
      <c r="F14" s="10">
        <v>0.86370000000000002</v>
      </c>
    </row>
    <row r="15" spans="1:7">
      <c r="A15" s="5" t="s">
        <v>134</v>
      </c>
      <c r="B15" s="5" t="s">
        <v>74</v>
      </c>
      <c r="C15" s="5">
        <v>23053</v>
      </c>
      <c r="D15" s="5" t="s">
        <v>59</v>
      </c>
      <c r="E15" s="10">
        <v>1</v>
      </c>
      <c r="F15" s="10">
        <v>0.98460000000000003</v>
      </c>
    </row>
    <row r="16" spans="1:7">
      <c r="A16" s="5" t="s">
        <v>135</v>
      </c>
      <c r="B16" s="5" t="s">
        <v>76</v>
      </c>
      <c r="C16" s="5">
        <v>23055</v>
      </c>
      <c r="D16" s="5" t="s">
        <v>59</v>
      </c>
      <c r="E16" s="10">
        <v>1</v>
      </c>
      <c r="F16" s="10">
        <v>0.95599999999999996</v>
      </c>
    </row>
    <row r="17" spans="1:6">
      <c r="A17" s="5" t="s">
        <v>134</v>
      </c>
      <c r="B17" s="5" t="s">
        <v>83</v>
      </c>
      <c r="C17" s="5">
        <v>23053</v>
      </c>
      <c r="D17" s="5" t="s">
        <v>32</v>
      </c>
      <c r="E17" s="5"/>
      <c r="F17" s="10"/>
    </row>
    <row r="18" spans="1:6">
      <c r="A18" s="5" t="s">
        <v>135</v>
      </c>
      <c r="B18" s="5" t="s">
        <v>85</v>
      </c>
      <c r="C18" s="5">
        <v>23055</v>
      </c>
      <c r="D18" s="5" t="s">
        <v>32</v>
      </c>
      <c r="E18" s="5"/>
      <c r="F18" s="10"/>
    </row>
    <row r="19" spans="1:6">
      <c r="E19" s="43">
        <f>AVERAGE(E13:E18)</f>
        <v>0.96427499999999999</v>
      </c>
      <c r="F19" s="43">
        <f>AVERAGE(F13:F18)</f>
        <v>0.92735000000000001</v>
      </c>
    </row>
    <row r="21" spans="1:6">
      <c r="F21" s="45"/>
    </row>
  </sheetData>
  <mergeCells count="2">
    <mergeCell ref="A3:F5"/>
    <mergeCell ref="A9:F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G17"/>
  <sheetViews>
    <sheetView workbookViewId="0">
      <selection activeCell="J19" sqref="J19"/>
    </sheetView>
  </sheetViews>
  <sheetFormatPr defaultRowHeight="15"/>
  <cols>
    <col min="1" max="1" width="28" customWidth="1"/>
    <col min="2" max="2" width="23.7109375" customWidth="1"/>
    <col min="3" max="3" width="14.5703125" customWidth="1"/>
    <col min="4" max="4" width="27.42578125" customWidth="1"/>
    <col min="5" max="5" width="19.7109375" customWidth="1"/>
    <col min="6" max="6" width="10.85546875" bestFit="1" customWidth="1"/>
    <col min="7" max="7" width="23.85546875" bestFit="1" customWidth="1"/>
  </cols>
  <sheetData>
    <row r="1" spans="1:7" ht="27.75" customHeight="1">
      <c r="A1" s="8" t="s">
        <v>136</v>
      </c>
      <c r="B1" s="9"/>
      <c r="C1" s="9"/>
      <c r="D1" s="9"/>
    </row>
    <row r="3" spans="1:7" s="1" customFormat="1" ht="16.5" customHeight="1">
      <c r="A3" s="75" t="s">
        <v>137</v>
      </c>
      <c r="B3" s="75"/>
      <c r="C3" s="75"/>
      <c r="D3" s="75"/>
      <c r="E3" s="75"/>
    </row>
    <row r="4" spans="1:7" s="1" customFormat="1" ht="17.25" customHeight="1">
      <c r="A4" s="75"/>
      <c r="B4" s="75"/>
      <c r="C4" s="75"/>
      <c r="D4" s="75"/>
      <c r="E4" s="75"/>
    </row>
    <row r="5" spans="1:7" s="1" customFormat="1" ht="15.75" customHeight="1">
      <c r="A5" s="75"/>
      <c r="B5" s="75"/>
      <c r="C5" s="75"/>
      <c r="D5" s="75"/>
      <c r="E5" s="75"/>
    </row>
    <row r="7" spans="1:7">
      <c r="A7" t="s">
        <v>138</v>
      </c>
    </row>
    <row r="9" spans="1:7" ht="15" customHeight="1">
      <c r="A9" s="76" t="s">
        <v>89</v>
      </c>
      <c r="B9" s="76"/>
      <c r="C9" s="76"/>
      <c r="D9" s="76"/>
      <c r="E9" s="76"/>
    </row>
    <row r="10" spans="1:7">
      <c r="A10" s="7"/>
      <c r="B10" s="7"/>
      <c r="C10" s="7"/>
      <c r="D10" s="7"/>
      <c r="E10" s="7"/>
    </row>
    <row r="11" spans="1:7" ht="45.75">
      <c r="A11" s="4" t="s">
        <v>4</v>
      </c>
      <c r="B11" s="4" t="s">
        <v>5</v>
      </c>
      <c r="C11" s="4" t="s">
        <v>6</v>
      </c>
      <c r="D11" s="4" t="s">
        <v>7</v>
      </c>
      <c r="E11" s="6" t="s">
        <v>139</v>
      </c>
      <c r="F11" s="41" t="s">
        <v>133</v>
      </c>
      <c r="G11" s="38" t="s">
        <v>11</v>
      </c>
    </row>
    <row r="12" spans="1:7">
      <c r="A12" s="12" t="s">
        <v>140</v>
      </c>
      <c r="B12" s="12" t="s">
        <v>13</v>
      </c>
      <c r="C12" s="12">
        <v>12345</v>
      </c>
      <c r="D12" s="12" t="s">
        <v>14</v>
      </c>
      <c r="E12" s="39">
        <v>0.80420000000000003</v>
      </c>
      <c r="F12" s="42"/>
      <c r="G12" s="38"/>
    </row>
    <row r="13" spans="1:7">
      <c r="A13" s="5" t="s">
        <v>141</v>
      </c>
      <c r="B13" s="5" t="s">
        <v>66</v>
      </c>
      <c r="C13" s="5">
        <v>24183</v>
      </c>
      <c r="D13" s="5" t="s">
        <v>32</v>
      </c>
      <c r="E13" s="40">
        <v>1</v>
      </c>
      <c r="F13" s="40">
        <v>0.93289999999999995</v>
      </c>
      <c r="G13" s="38" t="s">
        <v>142</v>
      </c>
    </row>
    <row r="14" spans="1:7">
      <c r="A14" s="5" t="s">
        <v>143</v>
      </c>
      <c r="B14" s="5" t="s">
        <v>78</v>
      </c>
      <c r="C14" s="5">
        <v>19630</v>
      </c>
      <c r="D14" s="5" t="s">
        <v>144</v>
      </c>
      <c r="E14" s="69">
        <v>0.8</v>
      </c>
      <c r="F14" s="70">
        <v>0.8</v>
      </c>
      <c r="G14" s="38"/>
    </row>
    <row r="15" spans="1:7">
      <c r="A15" s="5"/>
      <c r="B15" s="5"/>
      <c r="C15" s="5"/>
      <c r="D15" s="5"/>
      <c r="E15" s="40"/>
      <c r="F15" s="42"/>
      <c r="G15" s="38"/>
    </row>
    <row r="16" spans="1:7">
      <c r="A16" s="5"/>
      <c r="B16" s="5"/>
      <c r="C16" s="5"/>
      <c r="D16" s="5"/>
      <c r="E16" s="64"/>
      <c r="F16" s="65"/>
      <c r="G16" s="38"/>
    </row>
    <row r="17" spans="5:6">
      <c r="E17" s="63">
        <f>AVERAGE(E13:E16)</f>
        <v>0.9</v>
      </c>
      <c r="F17" s="63">
        <f>AVERAGE(F13:F16)</f>
        <v>0.86644999999999994</v>
      </c>
    </row>
  </sheetData>
  <mergeCells count="2">
    <mergeCell ref="A3:E5"/>
    <mergeCell ref="A9:E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Type xmlns="a38c7a05-878e-4ab4-a2b2-3d6afd32f351" xsi:nil="true"/>
    <AppVersion xmlns="a38c7a05-878e-4ab4-a2b2-3d6afd32f351" xsi:nil="true"/>
    <TeamsChannelId xmlns="a38c7a05-878e-4ab4-a2b2-3d6afd32f351" xsi:nil="true"/>
    <Invited_Leaders xmlns="a38c7a05-878e-4ab4-a2b2-3d6afd32f351" xsi:nil="true"/>
    <NotebookType xmlns="a38c7a05-878e-4ab4-a2b2-3d6afd32f351" xsi:nil="true"/>
    <Templates xmlns="a38c7a05-878e-4ab4-a2b2-3d6afd32f351" xsi:nil="true"/>
    <Members xmlns="a38c7a05-878e-4ab4-a2b2-3d6afd32f351">
      <UserInfo>
        <DisplayName/>
        <AccountId xsi:nil="true"/>
        <AccountType/>
      </UserInfo>
    </Members>
    <Has_Leaders_Only_SectionGroup xmlns="a38c7a05-878e-4ab4-a2b2-3d6afd32f351" xsi:nil="true"/>
    <LMS_Mappings xmlns="a38c7a05-878e-4ab4-a2b2-3d6afd32f351" xsi:nil="true"/>
    <Owner xmlns="a38c7a05-878e-4ab4-a2b2-3d6afd32f351">
      <UserInfo>
        <DisplayName/>
        <AccountId xsi:nil="true"/>
        <AccountType/>
      </UserInfo>
    </Owner>
    <DefaultSectionNames xmlns="a38c7a05-878e-4ab4-a2b2-3d6afd32f351" xsi:nil="true"/>
    <IsNotebookLocked xmlns="a38c7a05-878e-4ab4-a2b2-3d6afd32f351" xsi:nil="true"/>
    <CultureName xmlns="a38c7a05-878e-4ab4-a2b2-3d6afd32f351" xsi:nil="true"/>
    <Leaders xmlns="a38c7a05-878e-4ab4-a2b2-3d6afd32f351">
      <UserInfo>
        <DisplayName/>
        <AccountId xsi:nil="true"/>
        <AccountType/>
      </UserInfo>
    </Leaders>
    <Invited_Members xmlns="a38c7a05-878e-4ab4-a2b2-3d6afd32f351" xsi:nil="true"/>
    <Is_Collaboration_Space_Locked xmlns="a38c7a05-878e-4ab4-a2b2-3d6afd32f351" xsi:nil="true"/>
    <Distribution_Groups xmlns="a38c7a05-878e-4ab4-a2b2-3d6afd32f351" xsi:nil="true"/>
    <Math_Settings xmlns="a38c7a05-878e-4ab4-a2b2-3d6afd32f351" xsi:nil="true"/>
    <Member_Groups xmlns="a38c7a05-878e-4ab4-a2b2-3d6afd32f351">
      <UserInfo>
        <DisplayName/>
        <AccountId xsi:nil="true"/>
        <AccountType/>
      </UserInfo>
    </Member_Groups>
    <Self_Registration_Enabled xmlns="a38c7a05-878e-4ab4-a2b2-3d6afd32f351" xsi:nil="true"/>
    <SharedWithUsers xmlns="42813b77-d820-4161-831f-244c47f2f7c7">
      <UserInfo>
        <DisplayName>Ron Reczek</DisplayName>
        <AccountId>17</AccountId>
        <AccountType/>
      </UserInfo>
      <UserInfo>
        <DisplayName>Jill McCord</DisplayName>
        <AccountId>12</AccountId>
        <AccountType/>
      </UserInfo>
      <UserInfo>
        <DisplayName>Andrew Jardim</DisplayName>
        <AccountId>151</AccountId>
        <AccountType/>
      </UserInfo>
      <UserInfo>
        <DisplayName>Andrea Szlachtowski</DisplayName>
        <AccountId>22</AccountId>
        <AccountType/>
      </UserInfo>
      <UserInfo>
        <DisplayName>Brenden Mesch</DisplayName>
        <AccountId>19</AccountId>
        <AccountType/>
      </UserInfo>
      <UserInfo>
        <DisplayName>Juliana Herrington</DisplayName>
        <AccountId>37</AccountId>
        <AccountType/>
      </UserInfo>
      <UserInfo>
        <DisplayName>Natalie Owles</DisplayName>
        <AccountId>74</AccountId>
        <AccountType/>
      </UserInfo>
      <UserInfo>
        <DisplayName>Michelle Medley</DisplayName>
        <AccountId>66</AccountId>
        <AccountType/>
      </UserInfo>
      <UserInfo>
        <DisplayName>Roderick McDonald</DisplayName>
        <AccountId>65</AccountId>
        <AccountType/>
      </UserInfo>
      <UserInfo>
        <DisplayName>Chad Burnett</DisplayName>
        <AccountId>181</AccountId>
        <AccountType/>
      </UserInfo>
      <UserInfo>
        <DisplayName>Abby Christian</DisplayName>
        <AccountId>53</AccountId>
        <AccountType/>
      </UserInfo>
      <UserInfo>
        <DisplayName>cynthia Kleckner</DisplayName>
        <AccountId>182</AccountId>
        <AccountType/>
      </UserInfo>
      <UserInfo>
        <DisplayName>Eric Tobin</DisplayName>
        <AccountId>183</AccountId>
        <AccountType/>
      </UserInfo>
      <UserInfo>
        <DisplayName>Anne Thornton</DisplayName>
        <AccountId>276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BCFEA54B71264E969898416D25ADE1" ma:contentTypeVersion="34" ma:contentTypeDescription="Create a new document." ma:contentTypeScope="" ma:versionID="32b23d44e5eaa25dd7e32bd3a9af6f0a">
  <xsd:schema xmlns:xsd="http://www.w3.org/2001/XMLSchema" xmlns:xs="http://www.w3.org/2001/XMLSchema" xmlns:p="http://schemas.microsoft.com/office/2006/metadata/properties" xmlns:ns2="a38c7a05-878e-4ab4-a2b2-3d6afd32f351" xmlns:ns3="42813b77-d820-4161-831f-244c47f2f7c7" targetNamespace="http://schemas.microsoft.com/office/2006/metadata/properties" ma:root="true" ma:fieldsID="d26cf1c78a4f7aa5727b3e83ce12817a" ns2:_="" ns3:_="">
    <xsd:import namespace="a38c7a05-878e-4ab4-a2b2-3d6afd32f351"/>
    <xsd:import namespace="42813b77-d820-4161-831f-244c47f2f7c7"/>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c7a05-878e-4ab4-a2b2-3d6afd32f351"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DateTaken" ma:index="34" nillable="true" ma:displayName="MediaServiceDateTaken" ma:hidden="true" ma:internalName="MediaServiceDateTaken"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Location" ma:index="39" nillable="true" ma:displayName="Location" ma:internalName="MediaServiceLocation" ma:readOnly="true">
      <xsd:simpleType>
        <xsd:restriction base="dms:Text"/>
      </xsd:simple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813b77-d820-4161-831f-244c47f2f7c7"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A429BC-CF43-4E6D-81F4-8F673018FF02}"/>
</file>

<file path=customXml/itemProps2.xml><?xml version="1.0" encoding="utf-8"?>
<ds:datastoreItem xmlns:ds="http://schemas.openxmlformats.org/officeDocument/2006/customXml" ds:itemID="{2A48E347-8E95-4178-B7CC-BDEA8BE0E931}"/>
</file>

<file path=customXml/itemProps3.xml><?xml version="1.0" encoding="utf-8"?>
<ds:datastoreItem xmlns:ds="http://schemas.openxmlformats.org/officeDocument/2006/customXml" ds:itemID="{72865F66-2E73-4BAF-990A-10EF48C3D6B8}"/>
</file>

<file path=docProps/app.xml><?xml version="1.0" encoding="utf-8"?>
<Properties xmlns="http://schemas.openxmlformats.org/officeDocument/2006/extended-properties" xmlns:vt="http://schemas.openxmlformats.org/officeDocument/2006/docPropsVTypes">
  <Application>Microsoft Excel Online</Application>
  <Manager/>
  <Company>Collin 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Reczek</dc:creator>
  <cp:keywords/>
  <dc:description/>
  <cp:lastModifiedBy/>
  <cp:revision/>
  <dcterms:created xsi:type="dcterms:W3CDTF">2021-12-14T17:33:46Z</dcterms:created>
  <dcterms:modified xsi:type="dcterms:W3CDTF">2024-01-30T21:00:48Z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0x0101008EBCFEA54B71264E969898416D25ADE1</vt:lpwstr>
  </property>
</Properties>
</file>